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gallegos1\Desktop\CSEA\Negotiations\2020\Info Meeting Materials\190620\"/>
    </mc:Choice>
  </mc:AlternateContent>
  <bookViews>
    <workbookView xWindow="0" yWindow="0" windowWidth="14835" windowHeight="6600" tabRatio="731"/>
  </bookViews>
  <sheets>
    <sheet name="Estimate Tool" sheetId="1" r:id="rId1"/>
    <sheet name="Job Descriptions" sheetId="4" r:id="rId2"/>
    <sheet name="Salary Schedule" sheetId="2" r:id="rId3"/>
    <sheet name="CalPERS Medical Plan" sheetId="5" r:id="rId4"/>
    <sheet name="SISC Medical Plan" sheetId="10" r:id="rId5"/>
    <sheet name="2019 CalPers Rate" sheetId="9" state="hidden" r:id="rId6"/>
    <sheet name="Dental Plan" sheetId="6" state="hidden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B6" i="1"/>
  <c r="B10" i="1"/>
  <c r="B11" i="1"/>
  <c r="B5" i="1"/>
  <c r="J8" i="10"/>
  <c r="G13" i="5"/>
  <c r="B15" i="1" s="1"/>
  <c r="G13" i="10"/>
  <c r="E15" i="1" s="1"/>
  <c r="E13" i="1"/>
  <c r="B13" i="1"/>
  <c r="K16" i="10" l="1"/>
  <c r="J16" i="10"/>
  <c r="I16" i="10"/>
  <c r="K14" i="10"/>
  <c r="J14" i="10"/>
  <c r="I14" i="10"/>
  <c r="K12" i="10"/>
  <c r="J12" i="10"/>
  <c r="I12" i="10"/>
  <c r="K10" i="10"/>
  <c r="J10" i="10"/>
  <c r="I10" i="10"/>
  <c r="I8" i="10"/>
  <c r="K8" i="10"/>
  <c r="J6" i="10"/>
  <c r="K6" i="10" l="1"/>
  <c r="I6" i="10"/>
  <c r="G5" i="10" l="1"/>
  <c r="E12" i="1" l="1"/>
  <c r="E11" i="1"/>
  <c r="E10" i="1"/>
  <c r="G6" i="10"/>
  <c r="E8" i="1" s="1"/>
  <c r="G4" i="10"/>
  <c r="G3" i="10"/>
  <c r="E14" i="1"/>
  <c r="E7" i="1"/>
  <c r="E6" i="1"/>
  <c r="E5" i="1"/>
  <c r="G14" i="10"/>
  <c r="E16" i="1" s="1"/>
  <c r="G15" i="10" l="1"/>
  <c r="E17" i="1" s="1"/>
  <c r="G16" i="10"/>
  <c r="E18" i="1" s="1"/>
  <c r="G18" i="10"/>
  <c r="E20" i="1" s="1"/>
  <c r="I11" i="9"/>
  <c r="I10" i="9"/>
  <c r="I9" i="9"/>
  <c r="I8" i="9"/>
  <c r="I7" i="9"/>
  <c r="I6" i="9"/>
  <c r="I5" i="9"/>
  <c r="I4" i="9"/>
  <c r="I3" i="9"/>
  <c r="I2" i="9"/>
  <c r="F11" i="9"/>
  <c r="F10" i="9"/>
  <c r="F9" i="9"/>
  <c r="F8" i="9"/>
  <c r="F7" i="9"/>
  <c r="F6" i="9"/>
  <c r="F5" i="9"/>
  <c r="F4" i="9"/>
  <c r="F3" i="9"/>
  <c r="F2" i="9"/>
  <c r="C3" i="9"/>
  <c r="C4" i="9"/>
  <c r="C5" i="9"/>
  <c r="C6" i="9"/>
  <c r="C7" i="9"/>
  <c r="C8" i="9"/>
  <c r="C9" i="9"/>
  <c r="C10" i="9"/>
  <c r="C11" i="9"/>
  <c r="C2" i="9"/>
  <c r="B14" i="1" l="1"/>
  <c r="B7" i="1"/>
  <c r="G6" i="5" l="1"/>
  <c r="G14" i="5" l="1"/>
  <c r="G16" i="5" s="1"/>
  <c r="B18" i="1" s="1"/>
  <c r="B8" i="1"/>
  <c r="G18" i="5"/>
  <c r="B20" i="1" s="1"/>
  <c r="G15" i="5"/>
  <c r="B17" i="1" s="1"/>
  <c r="B16" i="1" l="1"/>
</calcChain>
</file>

<file path=xl/sharedStrings.xml><?xml version="1.0" encoding="utf-8"?>
<sst xmlns="http://schemas.openxmlformats.org/spreadsheetml/2006/main" count="1112" uniqueCount="717">
  <si>
    <t>Salary Assignment #</t>
  </si>
  <si>
    <t>CalPERS</t>
  </si>
  <si>
    <t>Step #</t>
  </si>
  <si>
    <r>
      <t xml:space="preserve">Salary </t>
    </r>
    <r>
      <rPr>
        <sz val="11"/>
        <color theme="1"/>
        <rFont val="Calibri"/>
        <family val="2"/>
        <scheme val="minor"/>
      </rPr>
      <t xml:space="preserve"> (monthly - before taxes/fees)</t>
    </r>
  </si>
  <si>
    <r>
      <t xml:space="preserve">Salary </t>
    </r>
    <r>
      <rPr>
        <sz val="11"/>
        <color theme="1"/>
        <rFont val="Calibri"/>
        <family val="2"/>
        <scheme val="minor"/>
      </rPr>
      <t>(yearly - before taxes/fees)</t>
    </r>
  </si>
  <si>
    <t>MEDICAL COSTS (CalPERS)</t>
  </si>
  <si>
    <t>SALARY</t>
  </si>
  <si>
    <t>ESL Outreach Specialist</t>
  </si>
  <si>
    <t>EOPS Specialist</t>
  </si>
  <si>
    <t>Kinesiology/Athletic Technician I</t>
  </si>
  <si>
    <t>Mail Room Operator</t>
  </si>
  <si>
    <t>Test Administration Clerk</t>
  </si>
  <si>
    <t>Kinesiology/Athletic Technician II</t>
  </si>
  <si>
    <t>Administrative Specialist I</t>
  </si>
  <si>
    <t>Admissions and Records Specialist II</t>
  </si>
  <si>
    <t>Dispatcher I</t>
  </si>
  <si>
    <t>International Student Services Specialist</t>
  </si>
  <si>
    <t>Assistant Curriculum Specialist</t>
  </si>
  <si>
    <t>Student Services Program Specialist I</t>
  </si>
  <si>
    <t>Lead Mail Room Operator</t>
  </si>
  <si>
    <t>Administrative Specialist II</t>
  </si>
  <si>
    <t>Community Services Officer</t>
  </si>
  <si>
    <t>Dispatcher II</t>
  </si>
  <si>
    <t>Medical Assistant</t>
  </si>
  <si>
    <t>Alternate Media Specialist</t>
  </si>
  <si>
    <t>Buyer</t>
  </si>
  <si>
    <t>Early Child Development Specialist I</t>
  </si>
  <si>
    <t>Laboratory Technician - Aeronautics</t>
  </si>
  <si>
    <t>Laboratory Technician - Arts</t>
  </si>
  <si>
    <t>Laboratory Technician - Astronomy</t>
  </si>
  <si>
    <t>Laboratory Technician - Business and Computer Information</t>
  </si>
  <si>
    <t>Laboratory Technician - Digital Arts</t>
  </si>
  <si>
    <t>Laboratory Technician - Earth Sciences</t>
  </si>
  <si>
    <t>Laboratory Technician - Mathematics and Computer Sciences</t>
  </si>
  <si>
    <t>Laboratory Technician - Photography</t>
  </si>
  <si>
    <t>Laboratory Technician - Physical Science and Engineering</t>
  </si>
  <si>
    <t>Laboratory Technician - Radio</t>
  </si>
  <si>
    <t>Laboratory Technician - Registered Vet Technician</t>
  </si>
  <si>
    <t>Laboratory Technician - Theater</t>
  </si>
  <si>
    <t>Laboratory Technician - Welding</t>
  </si>
  <si>
    <t>Laboratory Technician I - Biology</t>
  </si>
  <si>
    <t>Laboratory Technician I - Chemistry</t>
  </si>
  <si>
    <t>Lead Printing Services Technician</t>
  </si>
  <si>
    <t>Project/Program Specialist</t>
  </si>
  <si>
    <t>Student Center Specialist</t>
  </si>
  <si>
    <t>Student Services Program Specialist II</t>
  </si>
  <si>
    <t>Teaching Assistant</t>
  </si>
  <si>
    <t>Administrative Specialist III</t>
  </si>
  <si>
    <t>Admissions and Records Specialist III</t>
  </si>
  <si>
    <t>Construction Projects Specialist</t>
  </si>
  <si>
    <t>Equipment Assistant</t>
  </si>
  <si>
    <t>Financial Aid Specialist</t>
  </si>
  <si>
    <t>Graphic Design Studio Specialist</t>
  </si>
  <si>
    <t>Public Information Assistant</t>
  </si>
  <si>
    <t>Student Services Outreach Specialist</t>
  </si>
  <si>
    <t>Laboratory Technician II - Biology</t>
  </si>
  <si>
    <t>Laboratory Technician II - Chemistry</t>
  </si>
  <si>
    <t>Accompanist</t>
  </si>
  <si>
    <t>Administrative Specialist IV</t>
  </si>
  <si>
    <t>Advancement Services Specialist</t>
  </si>
  <si>
    <t>Athletic Eligibility Specialist</t>
  </si>
  <si>
    <t>Benefits Specialist</t>
  </si>
  <si>
    <t>Career Services Specialist</t>
  </si>
  <si>
    <t>Communications Specialist</t>
  </si>
  <si>
    <t>Coordinator, Help Desk</t>
  </si>
  <si>
    <t>Coordinator, Patron Services</t>
  </si>
  <si>
    <t>Early Child Development Specialist II</t>
  </si>
  <si>
    <t>Fiscal Technician II</t>
  </si>
  <si>
    <t>Lead Computer Facilities Assistant</t>
  </si>
  <si>
    <t>Public Safety Officer I</t>
  </si>
  <si>
    <t>Risk Management Specialist</t>
  </si>
  <si>
    <t>Senior Buyer</t>
  </si>
  <si>
    <t>Sports Publicist</t>
  </si>
  <si>
    <t>Tutorial Services Specialist</t>
  </si>
  <si>
    <t>Lead Event Services Technician</t>
  </si>
  <si>
    <t>Human Resources Technician</t>
  </si>
  <si>
    <t>Coordinator, Assessment Center</t>
  </si>
  <si>
    <t>Coordinator, Printing Services</t>
  </si>
  <si>
    <t>Educational Advisor</t>
  </si>
  <si>
    <t>Grants Specialist</t>
  </si>
  <si>
    <t>Procurement Specialist</t>
  </si>
  <si>
    <t>Transfer Specialist</t>
  </si>
  <si>
    <t>Upward Bound Academic Specialist</t>
  </si>
  <si>
    <t>Research Assistant</t>
  </si>
  <si>
    <t>Graphics Designer</t>
  </si>
  <si>
    <t>Public Safety Officer II</t>
  </si>
  <si>
    <t>Applications Training Specialist</t>
  </si>
  <si>
    <t>Athletic Trainer</t>
  </si>
  <si>
    <t>Coordinator, Bursar's Office</t>
  </si>
  <si>
    <t>Coordinator, Payroll</t>
  </si>
  <si>
    <t>Coordinator, Student Activities</t>
  </si>
  <si>
    <t>Staff Nurse</t>
  </si>
  <si>
    <t>Coordinator, Computer Facilities</t>
  </si>
  <si>
    <t>Coordinator, Multimedia</t>
  </si>
  <si>
    <t>Educational Research Assessment Analyst</t>
  </si>
  <si>
    <t>Information Technology Support Technician</t>
  </si>
  <si>
    <t>Telecommunications Technician</t>
  </si>
  <si>
    <t>Master Carpenter/Stage Manager</t>
  </si>
  <si>
    <t>Master Electrician</t>
  </si>
  <si>
    <t>Police Officer</t>
  </si>
  <si>
    <t>Theatrical Audio Engineer</t>
  </si>
  <si>
    <t>Coordinator, Career Services Projects</t>
  </si>
  <si>
    <t>Coordinator, Adult Basic Education</t>
  </si>
  <si>
    <t>Coordinator, Education for Older Adults</t>
  </si>
  <si>
    <t>Coordinator, English as a Second Language</t>
  </si>
  <si>
    <t>Coordinator, Health and Fitness</t>
  </si>
  <si>
    <t>Coordinator, Language Learning Center</t>
  </si>
  <si>
    <t>Coordinator, Noncredit Student Success and Support Program (SSSP)</t>
  </si>
  <si>
    <t>Coordinator, Computer Services</t>
  </si>
  <si>
    <t>Web Designer</t>
  </si>
  <si>
    <t>Coordinator, Grants</t>
  </si>
  <si>
    <t>Lead Broadcast and Audio Technician</t>
  </si>
  <si>
    <t>Business Analyst</t>
  </si>
  <si>
    <t>Academic Applications Systems Specialist</t>
  </si>
  <si>
    <t>Academic Network Administrator</t>
  </si>
  <si>
    <t>Admissions and Records Systems Analyst</t>
  </si>
  <si>
    <t>Coordinator, Graphic Design</t>
  </si>
  <si>
    <t>Financial Aid Systems Analyst</t>
  </si>
  <si>
    <t>Instructional Designer</t>
  </si>
  <si>
    <t>Lead Information Technology Support Technician</t>
  </si>
  <si>
    <t>Mental Health Clinician</t>
  </si>
  <si>
    <t>Senior Systems Analyst/Programmer</t>
  </si>
  <si>
    <t>Lead Interpreter</t>
  </si>
  <si>
    <t>Registered Nurse Practitioner</t>
  </si>
  <si>
    <t>Senior Systems Analyst</t>
  </si>
  <si>
    <t>Coordinator, Flight Training Program</t>
  </si>
  <si>
    <t>Enterprise Network Administrator</t>
  </si>
  <si>
    <t>Database Administrator</t>
  </si>
  <si>
    <t>Enterprise Network Security Analyst</t>
  </si>
  <si>
    <t xml:space="preserve">Schedule      </t>
  </si>
  <si>
    <t>A-124</t>
  </si>
  <si>
    <t>Accommodations Specialist (Under Review)</t>
  </si>
  <si>
    <t>A-81</t>
  </si>
  <si>
    <t>A-88</t>
  </si>
  <si>
    <t>Account Clerk I (Under Review)</t>
  </si>
  <si>
    <t>A-69</t>
  </si>
  <si>
    <t>Account Clerk II (Under Review)</t>
  </si>
  <si>
    <t>A-79</t>
  </si>
  <si>
    <t>Account Clerk III (Under Review)</t>
  </si>
  <si>
    <t xml:space="preserve">Administrative Noncredit Curriculum Specialist (Under Review) </t>
  </si>
  <si>
    <t>A-104</t>
  </si>
  <si>
    <t>A-75</t>
  </si>
  <si>
    <t>Admissions and Records Clerk II (Under Review)</t>
  </si>
  <si>
    <t>Admissions and Records Computer Technician (Under Review)</t>
  </si>
  <si>
    <t>Admissions and Records Specialist I</t>
  </si>
  <si>
    <t>A-59</t>
  </si>
  <si>
    <t>Admissions and Registration Clerk (Under Review)</t>
  </si>
  <si>
    <t>A-45</t>
  </si>
  <si>
    <t>A-105</t>
  </si>
  <si>
    <t>A-70</t>
  </si>
  <si>
    <t>A-120</t>
  </si>
  <si>
    <t>Caseworker/Intervention Specialist (Under Review)</t>
  </si>
  <si>
    <t>A-71</t>
  </si>
  <si>
    <t>Child Development Workforce Initiative Grants Specialist (Will be eliminated 7/11/16)</t>
  </si>
  <si>
    <t>Clerical Specialist (Under Review)</t>
  </si>
  <si>
    <t>Computer Facilities Assistant (Under Review)</t>
  </si>
  <si>
    <t>Computer Support Specialist (Under Review)</t>
  </si>
  <si>
    <t>A-114</t>
  </si>
  <si>
    <t>A-112</t>
  </si>
  <si>
    <t>A-94</t>
  </si>
  <si>
    <t xml:space="preserve">Coordinator, Assistive Technology  </t>
  </si>
  <si>
    <t>A-95</t>
  </si>
  <si>
    <t xml:space="preserve">Coordinator, Audio Visual Systems </t>
  </si>
  <si>
    <t>A-107</t>
  </si>
  <si>
    <t xml:space="preserve">Coordinator, Budget and Accounting </t>
  </si>
  <si>
    <t>Coordinator, CalWORKs (Under Review)</t>
  </si>
  <si>
    <t>A-109</t>
  </si>
  <si>
    <t>Coordinator, Care Program</t>
  </si>
  <si>
    <t>A-131</t>
  </si>
  <si>
    <t>A-118</t>
  </si>
  <si>
    <t>Coordinator, Health Programs</t>
  </si>
  <si>
    <t xml:space="preserve">Coordinator, High School Program  </t>
  </si>
  <si>
    <t>Coordinator, Learning Assistance and Resource Center</t>
  </si>
  <si>
    <t>Coordinator, Learning Lab</t>
  </si>
  <si>
    <t>Coordinator, Marketing and Communication (Under Review)</t>
  </si>
  <si>
    <t>Coordinator, Matriculation</t>
  </si>
  <si>
    <t>Coordinator, Online Learning Support Center (Under Review)</t>
  </si>
  <si>
    <t>Coordinator, Professional and Organizational Development (Under Review)</t>
  </si>
  <si>
    <t>Coordinator, Project/Program</t>
  </si>
  <si>
    <t>Coordinator, Special Projects-Technology &amp; Health (Under Review)</t>
  </si>
  <si>
    <t>Coordinator, Student Veterans Services and Scholarships (Under Review)</t>
  </si>
  <si>
    <t>Coordinator, Supplemental Instruction Program</t>
  </si>
  <si>
    <t>Coordinator, Vocational English as a Second Language</t>
  </si>
  <si>
    <t>Coordinator, Writing Center</t>
  </si>
  <si>
    <t>Curriculum Specialist (Under Review)</t>
  </si>
  <si>
    <t>A-140</t>
  </si>
  <si>
    <t xml:space="preserve"> A-69</t>
  </si>
  <si>
    <t xml:space="preserve"> A-77</t>
  </si>
  <si>
    <t xml:space="preserve">Driver </t>
  </si>
  <si>
    <t>Educational Technology Coordinator (Under Review)</t>
  </si>
  <si>
    <t>English as a Second Language Support Assistant</t>
  </si>
  <si>
    <t>A134</t>
  </si>
  <si>
    <t>A-144</t>
  </si>
  <si>
    <t>A-54</t>
  </si>
  <si>
    <t>EOPS Tutorial/Peer Counselor Supervisor (Under Review)</t>
  </si>
  <si>
    <t>A-53</t>
  </si>
  <si>
    <t>Equipment Technician</t>
  </si>
  <si>
    <t>ESL Instructional Support Specialist</t>
  </si>
  <si>
    <t>A-87</t>
  </si>
  <si>
    <t>ESL Learning Resources Technician (Under Review)</t>
  </si>
  <si>
    <t>A-62</t>
  </si>
  <si>
    <t xml:space="preserve">Event Services Technician </t>
  </si>
  <si>
    <t>A-68</t>
  </si>
  <si>
    <t>Facilities Specialist (Under Review)</t>
  </si>
  <si>
    <t>Financial Aid Systems Programmer (Under Review) - No Job Description Available</t>
  </si>
  <si>
    <t>Financial Aid Technician (Under Review)</t>
  </si>
  <si>
    <t>Fiscal Specialist</t>
  </si>
  <si>
    <t>Fiscal Technician I</t>
  </si>
  <si>
    <t>A-98</t>
  </si>
  <si>
    <t>Help Desk Support Technician</t>
  </si>
  <si>
    <t>High School Outreach Coordinator (Under Review)</t>
  </si>
  <si>
    <t>High School Proctor (Under Review)</t>
  </si>
  <si>
    <t>A-90</t>
  </si>
  <si>
    <t>Information Technology Specialist</t>
  </si>
  <si>
    <t>Interpreter Specialist (Under Review)</t>
  </si>
  <si>
    <t>A-96</t>
  </si>
  <si>
    <t>A-60</t>
  </si>
  <si>
    <t>A-63</t>
  </si>
  <si>
    <t>KSAK Operations Coordinator (Under Review)</t>
  </si>
  <si>
    <t>Laboratory Assistant, Child Development Observation</t>
  </si>
  <si>
    <t>Laboratory Technician - ACCESS (Under Review)</t>
  </si>
  <si>
    <t xml:space="preserve">Laboratory Technician - Foods (Under Review) </t>
  </si>
  <si>
    <t>Laboratory Technician - Math Activities Resources Center</t>
  </si>
  <si>
    <t>Laboratory Technician - Natural Sciences (Under Review)</t>
  </si>
  <si>
    <t>A-86</t>
  </si>
  <si>
    <t>Lead Admissions and Registration Clerk (Under Review)</t>
  </si>
  <si>
    <t>Lead Computer Operator (Under Review)</t>
  </si>
  <si>
    <t>A-89</t>
  </si>
  <si>
    <t>Lead International Student Services Specialist</t>
  </si>
  <si>
    <t>A-126</t>
  </si>
  <si>
    <t>Lead Library Technician</t>
  </si>
  <si>
    <t>A-72</t>
  </si>
  <si>
    <t>Lead Printing Services (Under Review)</t>
  </si>
  <si>
    <t xml:space="preserve">Lead Telecommunications Support Technician  </t>
  </si>
  <si>
    <t>Learning Lab Assistant</t>
  </si>
  <si>
    <t>Learning Resources Technician (Under Review)</t>
  </si>
  <si>
    <t>Library and Learning Computer Resources Technician</t>
  </si>
  <si>
    <t>Library Technician</t>
  </si>
  <si>
    <t>Library Technician, Cataloging</t>
  </si>
  <si>
    <t>A-76</t>
  </si>
  <si>
    <t>A-108</t>
  </si>
  <si>
    <t>Media Services Coordinator (Under Review)</t>
  </si>
  <si>
    <t>A-77</t>
  </si>
  <si>
    <t>Mentor Coordinator (Under Review)</t>
  </si>
  <si>
    <t>Office Supervisor, ESL (Under Review)</t>
  </si>
  <si>
    <t>Office Supervisor, RHORC (Under Review)</t>
  </si>
  <si>
    <t>Office Supervisor, SBDC (Under Review)</t>
  </si>
  <si>
    <t>Office Supervisor, Welcome Back Program (Under Review)</t>
  </si>
  <si>
    <t>Parent Education Preschool Assistant (Under Review) - No Job Description Available</t>
  </si>
  <si>
    <t>A-23</t>
  </si>
  <si>
    <t>Parking Officer (Under Review)</t>
  </si>
  <si>
    <t>Parking/Security Technician (Under Review) - No Job Description Available</t>
  </si>
  <si>
    <t>Printing Services Specialist (Under Review) - No Job Description Available</t>
  </si>
  <si>
    <t>Printing Services Technician</t>
  </si>
  <si>
    <t>A-73</t>
  </si>
  <si>
    <t>Project Administrator (Under Review)</t>
  </si>
  <si>
    <t xml:space="preserve"> A-88</t>
  </si>
  <si>
    <t xml:space="preserve"> A-98</t>
  </si>
  <si>
    <t xml:space="preserve">Publications Technician  </t>
  </si>
  <si>
    <t>Registration Specialist (Under Review)</t>
  </si>
  <si>
    <t>Research Analyst (Under Review)</t>
  </si>
  <si>
    <t>Scholarship Program Specialist (Under Review)</t>
  </si>
  <si>
    <t>Senior Research Analyst (Under Review)</t>
  </si>
  <si>
    <t>Senior Systems Integrator (Under Review)</t>
  </si>
  <si>
    <t>A-130</t>
  </si>
  <si>
    <t>Skills Lab Technician (Under Review)</t>
  </si>
  <si>
    <t>Small Business Development Center Assistant (Under Review)</t>
  </si>
  <si>
    <t>A-93</t>
  </si>
  <si>
    <t>Specialist, ESL Instructional Support (Under Review)</t>
  </si>
  <si>
    <t>Specialist Contract Services - CalWORKs (Under Review)</t>
  </si>
  <si>
    <t>Specialist Job Placement, ACCESS (Temp.) (Under Review)</t>
  </si>
  <si>
    <t>A-103</t>
  </si>
  <si>
    <t>Student Account Technician (Under Review)</t>
  </si>
  <si>
    <t>Student Accounts Clerk (Under Review) - No Job Description Available</t>
  </si>
  <si>
    <t>Student Relations Specialist (Under Review)</t>
  </si>
  <si>
    <t>Supervisor, Admissions and Records (Under Review)</t>
  </si>
  <si>
    <t>Supervisor, Emeritus Program (Under Review)</t>
  </si>
  <si>
    <t>Supervisor, Financial Aid (Under Review) - No Job Description Available</t>
  </si>
  <si>
    <t>Supervisor, Health Occupations and Resources Lab (Under Review) - No Job Description Available</t>
  </si>
  <si>
    <t>Supervisor, VESL (Under Review) - No Job Description Available</t>
  </si>
  <si>
    <t>System Administrator</t>
  </si>
  <si>
    <t xml:space="preserve">Systems Analyst/Programmer </t>
  </si>
  <si>
    <t>Systems Programmer (Under Review)</t>
  </si>
  <si>
    <t>Technician, Audio Visual Repair (Under Review)</t>
  </si>
  <si>
    <t>Television Production Specialist (Under Review)</t>
  </si>
  <si>
    <t>Tutorial Services Assistant</t>
  </si>
  <si>
    <t>A-52</t>
  </si>
  <si>
    <t>Veterans Service Specialist (Under Review)</t>
  </si>
  <si>
    <t>A-78</t>
  </si>
  <si>
    <t>Vocational Outreach Specialist (Under Review)</t>
  </si>
  <si>
    <t>Web Developer (Under Review)</t>
  </si>
  <si>
    <t>Web Support Specialist (Under Review) - No Job Description Available</t>
  </si>
  <si>
    <t>Webmaster (Under Review)</t>
  </si>
  <si>
    <t>262 Classification Descriptions</t>
  </si>
  <si>
    <t>Medical Premium Cost</t>
  </si>
  <si>
    <t>Medical Plan</t>
  </si>
  <si>
    <t>Anthem HMO Select</t>
  </si>
  <si>
    <t>Anthem Traditional</t>
  </si>
  <si>
    <t>Blue Shield Access Pluss</t>
  </si>
  <si>
    <t>Health Net Salud Y Mas</t>
  </si>
  <si>
    <t>Health Net Smartcare</t>
  </si>
  <si>
    <t>Kaiser</t>
  </si>
  <si>
    <t>United Healthcare</t>
  </si>
  <si>
    <t>HMO</t>
  </si>
  <si>
    <t>PPO</t>
  </si>
  <si>
    <t>PERS Care</t>
  </si>
  <si>
    <t>PERS Choice</t>
  </si>
  <si>
    <t>PERS Select</t>
  </si>
  <si>
    <t>Dental Plan</t>
  </si>
  <si>
    <t>Delta Care Prepaid</t>
  </si>
  <si>
    <t>Delta Dental PPO -$1000</t>
  </si>
  <si>
    <t>Delta Dental PPO - $2500</t>
  </si>
  <si>
    <t>District Contribution</t>
  </si>
  <si>
    <t>Dental Premium Cost</t>
  </si>
  <si>
    <t>Vision Premium Cost</t>
  </si>
  <si>
    <t>Vison Plan</t>
  </si>
  <si>
    <t>Delta Dental PPO $2500</t>
  </si>
  <si>
    <t>Delta Dental PPO $1000</t>
  </si>
  <si>
    <t>Kaiser $10 OV $10 RX</t>
  </si>
  <si>
    <t>Kaiser $0 OV $5 RX</t>
  </si>
  <si>
    <t>Tenthly Single</t>
  </si>
  <si>
    <t>Tenthly 2 Party</t>
  </si>
  <si>
    <t>Tenthly Family</t>
  </si>
  <si>
    <t>Tenthly2 Party</t>
  </si>
  <si>
    <t>Vision Service Plan (VSP)</t>
  </si>
  <si>
    <t>Monthly Medical Variance</t>
  </si>
  <si>
    <t>Yearly Medical Variance</t>
  </si>
  <si>
    <t>Salary Adjustment for Medical (monthly)</t>
  </si>
  <si>
    <t>Salary Adjustment for Medical (yearly)</t>
  </si>
  <si>
    <t>Plans</t>
  </si>
  <si>
    <t>Employee Cost Estimate - CalPERS vs SISC</t>
  </si>
  <si>
    <t>Single</t>
  </si>
  <si>
    <t>2 Party</t>
  </si>
  <si>
    <t>Family</t>
  </si>
  <si>
    <t>SISC Tiered</t>
  </si>
  <si>
    <t xml:space="preserve">SISC Internal Tiered Composite </t>
  </si>
  <si>
    <t>CalPERS Tiered Rate 2019 (Existing Contribution)</t>
  </si>
  <si>
    <r>
      <rPr>
        <b/>
        <i/>
        <sz val="11"/>
        <rFont val="Arial"/>
        <family val="2"/>
      </rPr>
      <t>MT. SAN ANTONIO COLLEGE</t>
    </r>
  </si>
  <si>
    <r>
      <rPr>
        <b/>
        <i/>
        <u/>
        <sz val="11"/>
        <rFont val="Arial"/>
        <family val="2"/>
      </rPr>
      <t>SALARY SCHEDULE OF ASSIGNMENTS FOR CSEA, CHAPTER 262 EMPLOYEES</t>
    </r>
  </si>
  <si>
    <r>
      <rPr>
        <i/>
        <sz val="9"/>
        <rFont val="Arial"/>
        <family val="2"/>
      </rPr>
      <t>Effective January 1, 2019 through June 30, 2019</t>
    </r>
  </si>
  <si>
    <r>
      <rPr>
        <b/>
        <i/>
        <sz val="9"/>
        <rFont val="Arial"/>
        <family val="2"/>
      </rPr>
      <t>Monthly &amp; Annual Rates</t>
    </r>
  </si>
  <si>
    <r>
      <rPr>
        <b/>
        <i/>
        <sz val="9"/>
        <rFont val="Arial"/>
        <family val="2"/>
      </rPr>
      <t>Range</t>
    </r>
  </si>
  <si>
    <r>
      <rPr>
        <b/>
        <i/>
        <sz val="9"/>
        <rFont val="Arial"/>
        <family val="2"/>
      </rPr>
      <t>Title</t>
    </r>
  </si>
  <si>
    <r>
      <rPr>
        <b/>
        <i/>
        <sz val="9"/>
        <rFont val="Arial"/>
        <family val="2"/>
      </rPr>
      <t>Step 1</t>
    </r>
  </si>
  <si>
    <r>
      <rPr>
        <b/>
        <i/>
        <sz val="9"/>
        <rFont val="Arial"/>
        <family val="2"/>
      </rPr>
      <t>Step 2</t>
    </r>
  </si>
  <si>
    <r>
      <rPr>
        <b/>
        <i/>
        <sz val="9"/>
        <rFont val="Arial"/>
        <family val="2"/>
      </rPr>
      <t>Step 3</t>
    </r>
  </si>
  <si>
    <r>
      <rPr>
        <b/>
        <i/>
        <sz val="9"/>
        <rFont val="Arial"/>
        <family val="2"/>
      </rPr>
      <t>Step 4</t>
    </r>
  </si>
  <si>
    <r>
      <rPr>
        <b/>
        <i/>
        <sz val="9"/>
        <rFont val="Arial"/>
        <family val="2"/>
      </rPr>
      <t>Step 5</t>
    </r>
  </si>
  <si>
    <r>
      <rPr>
        <b/>
        <i/>
        <sz val="9"/>
        <rFont val="Arial"/>
        <family val="2"/>
      </rPr>
      <t>Step 6</t>
    </r>
  </si>
  <si>
    <r>
      <rPr>
        <b/>
        <sz val="9"/>
        <rFont val="Arial"/>
        <family val="2"/>
      </rPr>
      <t>Range 1 Monthly Salary</t>
    </r>
  </si>
  <si>
    <r>
      <rPr>
        <b/>
        <sz val="9"/>
        <rFont val="Arial"/>
        <family val="2"/>
      </rPr>
      <t>Range 1 Annual Salary</t>
    </r>
  </si>
  <si>
    <r>
      <rPr>
        <sz val="9"/>
        <rFont val="Arial"/>
        <family val="2"/>
      </rPr>
      <t>No Job Classification Assigned</t>
    </r>
  </si>
  <si>
    <r>
      <rPr>
        <b/>
        <sz val="9"/>
        <rFont val="Arial"/>
        <family val="2"/>
      </rPr>
      <t>Range 2 Monthly Salary</t>
    </r>
  </si>
  <si>
    <r>
      <rPr>
        <b/>
        <sz val="9"/>
        <rFont val="Arial"/>
        <family val="2"/>
      </rPr>
      <t>Range 2 Annual Salary</t>
    </r>
  </si>
  <si>
    <r>
      <rPr>
        <b/>
        <sz val="9"/>
        <rFont val="Arial"/>
        <family val="2"/>
      </rPr>
      <t>Range 3 Monthly Salary</t>
    </r>
  </si>
  <si>
    <r>
      <rPr>
        <b/>
        <sz val="9"/>
        <rFont val="Arial"/>
        <family val="2"/>
      </rPr>
      <t>Range 3 Annual Salary</t>
    </r>
  </si>
  <si>
    <r>
      <rPr>
        <b/>
        <sz val="9"/>
        <rFont val="Arial"/>
        <family val="2"/>
      </rPr>
      <t>Range 4 Monthly Salary</t>
    </r>
  </si>
  <si>
    <r>
      <rPr>
        <b/>
        <sz val="9"/>
        <rFont val="Arial"/>
        <family val="2"/>
      </rPr>
      <t>Range 4 Annual Salary</t>
    </r>
  </si>
  <si>
    <r>
      <rPr>
        <b/>
        <sz val="9"/>
        <rFont val="Arial"/>
        <family val="2"/>
      </rPr>
      <t>Range 5 Monthly Salary</t>
    </r>
  </si>
  <si>
    <r>
      <rPr>
        <b/>
        <sz val="9"/>
        <rFont val="Arial"/>
        <family val="2"/>
      </rPr>
      <t>Range 5 Annual Salary</t>
    </r>
  </si>
  <si>
    <r>
      <rPr>
        <b/>
        <sz val="9"/>
        <rFont val="Arial"/>
        <family val="2"/>
      </rPr>
      <t>Range 6 Monthly Salary</t>
    </r>
  </si>
  <si>
    <r>
      <rPr>
        <b/>
        <sz val="9"/>
        <rFont val="Arial"/>
        <family val="2"/>
      </rPr>
      <t>Range 6 Annual Salary</t>
    </r>
  </si>
  <si>
    <r>
      <rPr>
        <b/>
        <sz val="9"/>
        <rFont val="Arial"/>
        <family val="2"/>
      </rPr>
      <t>Range 7 Monthly Salary</t>
    </r>
  </si>
  <si>
    <r>
      <rPr>
        <b/>
        <sz val="9"/>
        <rFont val="Arial"/>
        <family val="2"/>
      </rPr>
      <t>Range 7 Annual Salary</t>
    </r>
  </si>
  <si>
    <r>
      <rPr>
        <b/>
        <sz val="9"/>
        <rFont val="Arial"/>
        <family val="2"/>
      </rPr>
      <t>Range 8 Monthly Salary</t>
    </r>
  </si>
  <si>
    <r>
      <rPr>
        <b/>
        <sz val="9"/>
        <rFont val="Arial"/>
        <family val="2"/>
      </rPr>
      <t>Range 8 Annual Salary</t>
    </r>
  </si>
  <si>
    <r>
      <rPr>
        <b/>
        <sz val="9"/>
        <rFont val="Arial"/>
        <family val="2"/>
      </rPr>
      <t>Range 9 Monthly Salary</t>
    </r>
  </si>
  <si>
    <r>
      <rPr>
        <b/>
        <sz val="9"/>
        <rFont val="Arial"/>
        <family val="2"/>
      </rPr>
      <t>Range 9 Annual Salary</t>
    </r>
  </si>
  <si>
    <r>
      <rPr>
        <b/>
        <sz val="9"/>
        <rFont val="Arial"/>
        <family val="2"/>
      </rPr>
      <t>Range 10 Monthly Salary</t>
    </r>
  </si>
  <si>
    <r>
      <rPr>
        <b/>
        <sz val="9"/>
        <rFont val="Arial"/>
        <family val="2"/>
      </rPr>
      <t>Range 10 Annual Salary</t>
    </r>
  </si>
  <si>
    <r>
      <rPr>
        <b/>
        <sz val="9"/>
        <rFont val="Arial"/>
        <family val="2"/>
      </rPr>
      <t>Range 11 Monthly Salary</t>
    </r>
  </si>
  <si>
    <r>
      <rPr>
        <b/>
        <sz val="9"/>
        <rFont val="Arial"/>
        <family val="2"/>
      </rPr>
      <t>Range 11 Annual Salary</t>
    </r>
  </si>
  <si>
    <r>
      <rPr>
        <b/>
        <sz val="9"/>
        <rFont val="Arial"/>
        <family val="2"/>
      </rPr>
      <t>Range 12 Monthly Salary</t>
    </r>
  </si>
  <si>
    <r>
      <rPr>
        <b/>
        <sz val="9"/>
        <rFont val="Arial"/>
        <family val="2"/>
      </rPr>
      <t>Range 12 Annual Salary</t>
    </r>
  </si>
  <si>
    <r>
      <rPr>
        <b/>
        <sz val="9"/>
        <rFont val="Arial"/>
        <family val="2"/>
      </rPr>
      <t>Range 13 Monthly Salary</t>
    </r>
  </si>
  <si>
    <r>
      <rPr>
        <b/>
        <sz val="9"/>
        <rFont val="Arial"/>
        <family val="2"/>
      </rPr>
      <t>Range 13 Annual Salary</t>
    </r>
  </si>
  <si>
    <r>
      <rPr>
        <b/>
        <sz val="9"/>
        <rFont val="Arial"/>
        <family val="2"/>
      </rPr>
      <t>Range 14 Monthly Salary</t>
    </r>
  </si>
  <si>
    <r>
      <rPr>
        <b/>
        <sz val="9"/>
        <rFont val="Arial"/>
        <family val="2"/>
      </rPr>
      <t>Range 14 Annual Salary</t>
    </r>
  </si>
  <si>
    <r>
      <rPr>
        <b/>
        <sz val="9"/>
        <rFont val="Arial"/>
        <family val="2"/>
      </rPr>
      <t>Range 15 Monthly Salary</t>
    </r>
  </si>
  <si>
    <r>
      <rPr>
        <b/>
        <sz val="9"/>
        <rFont val="Arial"/>
        <family val="2"/>
      </rPr>
      <t>Range 15 Annual Salary</t>
    </r>
  </si>
  <si>
    <r>
      <rPr>
        <b/>
        <sz val="9"/>
        <rFont val="Arial"/>
        <family val="2"/>
      </rPr>
      <t>Range 16 Monthly Salary</t>
    </r>
  </si>
  <si>
    <r>
      <rPr>
        <b/>
        <sz val="9"/>
        <rFont val="Arial"/>
        <family val="2"/>
      </rPr>
      <t>Range 16 Annual Salary</t>
    </r>
  </si>
  <si>
    <r>
      <rPr>
        <b/>
        <sz val="9"/>
        <rFont val="Arial"/>
        <family val="2"/>
      </rPr>
      <t>Range 17 Monthly Salary</t>
    </r>
  </si>
  <si>
    <r>
      <rPr>
        <b/>
        <sz val="9"/>
        <rFont val="Arial"/>
        <family val="2"/>
      </rPr>
      <t>Range 17 Annual Salary</t>
    </r>
  </si>
  <si>
    <r>
      <rPr>
        <b/>
        <sz val="9"/>
        <rFont val="Arial"/>
        <family val="2"/>
      </rPr>
      <t>Range 18 Monthly Salary</t>
    </r>
  </si>
  <si>
    <r>
      <rPr>
        <b/>
        <sz val="9"/>
        <rFont val="Arial"/>
        <family val="2"/>
      </rPr>
      <t>Range 18 Annual Salary</t>
    </r>
  </si>
  <si>
    <r>
      <rPr>
        <b/>
        <sz val="9"/>
        <rFont val="Arial"/>
        <family val="2"/>
      </rPr>
      <t>Range 19 Monthly Salary</t>
    </r>
  </si>
  <si>
    <r>
      <rPr>
        <b/>
        <sz val="9"/>
        <rFont val="Arial"/>
        <family val="2"/>
      </rPr>
      <t>Range 19 Annual Salary</t>
    </r>
  </si>
  <si>
    <r>
      <rPr>
        <b/>
        <sz val="9"/>
        <rFont val="Arial"/>
        <family val="2"/>
      </rPr>
      <t>Range 20 Monthly Salary</t>
    </r>
  </si>
  <si>
    <r>
      <rPr>
        <b/>
        <sz val="9"/>
        <rFont val="Arial"/>
        <family val="2"/>
      </rPr>
      <t>Range 20 Annual Salary</t>
    </r>
  </si>
  <si>
    <r>
      <rPr>
        <b/>
        <sz val="9"/>
        <rFont val="Arial"/>
        <family val="2"/>
      </rPr>
      <t>Range 21 Monthly Salary</t>
    </r>
  </si>
  <si>
    <r>
      <rPr>
        <b/>
        <sz val="9"/>
        <rFont val="Arial"/>
        <family val="2"/>
      </rPr>
      <t>Range 21 Annual Salary</t>
    </r>
  </si>
  <si>
    <r>
      <rPr>
        <b/>
        <sz val="9"/>
        <rFont val="Arial"/>
        <family val="2"/>
      </rPr>
      <t>Range 22 Monthly Salary</t>
    </r>
  </si>
  <si>
    <r>
      <rPr>
        <b/>
        <sz val="9"/>
        <rFont val="Arial"/>
        <family val="2"/>
      </rPr>
      <t>Range 22 Annual Salary</t>
    </r>
  </si>
  <si>
    <r>
      <rPr>
        <b/>
        <sz val="9"/>
        <rFont val="Arial"/>
        <family val="2"/>
      </rPr>
      <t>Range 23 Monthly Salary</t>
    </r>
  </si>
  <si>
    <r>
      <rPr>
        <b/>
        <sz val="9"/>
        <rFont val="Arial"/>
        <family val="2"/>
      </rPr>
      <t>Range 23 Annual Salary</t>
    </r>
  </si>
  <si>
    <r>
      <rPr>
        <sz val="9"/>
        <rFont val="Arial"/>
        <family val="2"/>
      </rPr>
      <t>Parent Education Preschool Assistant</t>
    </r>
  </si>
  <si>
    <r>
      <rPr>
        <b/>
        <sz val="9"/>
        <rFont val="Arial"/>
        <family val="2"/>
      </rPr>
      <t>Range 24 Monthly Salary</t>
    </r>
  </si>
  <si>
    <r>
      <rPr>
        <b/>
        <sz val="9"/>
        <rFont val="Arial"/>
        <family val="2"/>
      </rPr>
      <t>Range 24 Annual Salary</t>
    </r>
  </si>
  <si>
    <r>
      <rPr>
        <b/>
        <sz val="9"/>
        <rFont val="Arial"/>
        <family val="2"/>
      </rPr>
      <t>Range 25 Monthly Salary</t>
    </r>
  </si>
  <si>
    <r>
      <rPr>
        <b/>
        <sz val="9"/>
        <rFont val="Arial"/>
        <family val="2"/>
      </rPr>
      <t>Range 25 Annual Salary</t>
    </r>
  </si>
  <si>
    <r>
      <rPr>
        <b/>
        <sz val="9"/>
        <rFont val="Arial"/>
        <family val="2"/>
      </rPr>
      <t>Range 26  Monthly Salary</t>
    </r>
  </si>
  <si>
    <r>
      <rPr>
        <b/>
        <sz val="9"/>
        <rFont val="Arial"/>
        <family val="2"/>
      </rPr>
      <t>Range 26 Annual Salary</t>
    </r>
  </si>
  <si>
    <r>
      <rPr>
        <b/>
        <sz val="9"/>
        <rFont val="Arial"/>
        <family val="2"/>
      </rPr>
      <t>Range 27 Monthly Salary</t>
    </r>
  </si>
  <si>
    <r>
      <rPr>
        <b/>
        <sz val="9"/>
        <rFont val="Arial"/>
        <family val="2"/>
      </rPr>
      <t>Range 27 Annual Salary</t>
    </r>
  </si>
  <si>
    <r>
      <rPr>
        <b/>
        <sz val="9"/>
        <rFont val="Arial"/>
        <family val="2"/>
      </rPr>
      <t>Range 28 Monthly Salary</t>
    </r>
  </si>
  <si>
    <r>
      <rPr>
        <b/>
        <sz val="9"/>
        <rFont val="Arial"/>
        <family val="2"/>
      </rPr>
      <t>Range 28 Annual Salary</t>
    </r>
  </si>
  <si>
    <r>
      <rPr>
        <b/>
        <sz val="9"/>
        <rFont val="Arial"/>
        <family val="2"/>
      </rPr>
      <t>Range 29 Monthly Salary</t>
    </r>
  </si>
  <si>
    <r>
      <rPr>
        <b/>
        <sz val="9"/>
        <rFont val="Arial"/>
        <family val="2"/>
      </rPr>
      <t>Range 29 Annual Salary</t>
    </r>
  </si>
  <si>
    <r>
      <rPr>
        <b/>
        <sz val="9"/>
        <rFont val="Arial"/>
        <family val="2"/>
      </rPr>
      <t>Range 30 Monthly Salary</t>
    </r>
  </si>
  <si>
    <r>
      <rPr>
        <b/>
        <sz val="9"/>
        <rFont val="Arial"/>
        <family val="2"/>
      </rPr>
      <t>Range 30 Annual Salary</t>
    </r>
  </si>
  <si>
    <r>
      <rPr>
        <b/>
        <sz val="9"/>
        <rFont val="Arial"/>
        <family val="2"/>
      </rPr>
      <t>Range 31 Monthly Salary</t>
    </r>
  </si>
  <si>
    <r>
      <rPr>
        <b/>
        <sz val="9"/>
        <rFont val="Arial"/>
        <family val="2"/>
      </rPr>
      <t>Range 31 Annual Salary</t>
    </r>
  </si>
  <si>
    <r>
      <rPr>
        <b/>
        <sz val="9"/>
        <rFont val="Arial"/>
        <family val="2"/>
      </rPr>
      <t>Range 32 Monthly Salary</t>
    </r>
  </si>
  <si>
    <r>
      <rPr>
        <b/>
        <sz val="9"/>
        <rFont val="Arial"/>
        <family val="2"/>
      </rPr>
      <t>Range 32 Annual Salary</t>
    </r>
  </si>
  <si>
    <r>
      <rPr>
        <b/>
        <sz val="9"/>
        <rFont val="Arial"/>
        <family val="2"/>
      </rPr>
      <t>Range 33 Monthly Salary</t>
    </r>
  </si>
  <si>
    <r>
      <rPr>
        <b/>
        <sz val="9"/>
        <rFont val="Arial"/>
        <family val="2"/>
      </rPr>
      <t>Range 33 Annual Salary</t>
    </r>
  </si>
  <si>
    <r>
      <rPr>
        <b/>
        <sz val="9"/>
        <rFont val="Arial"/>
        <family val="2"/>
      </rPr>
      <t>Range 34 Monthly Salary</t>
    </r>
  </si>
  <si>
    <r>
      <rPr>
        <b/>
        <sz val="9"/>
        <rFont val="Arial"/>
        <family val="2"/>
      </rPr>
      <t>Range 34 Annual Salary</t>
    </r>
  </si>
  <si>
    <r>
      <rPr>
        <b/>
        <sz val="9"/>
        <rFont val="Arial"/>
        <family val="2"/>
      </rPr>
      <t>Range 35 Monthly Salary</t>
    </r>
  </si>
  <si>
    <r>
      <rPr>
        <b/>
        <sz val="9"/>
        <rFont val="Arial"/>
        <family val="2"/>
      </rPr>
      <t>Range 35 Annual Salary</t>
    </r>
  </si>
  <si>
    <r>
      <rPr>
        <b/>
        <sz val="9"/>
        <rFont val="Arial"/>
        <family val="2"/>
      </rPr>
      <t>Range 36 Monthly Salary</t>
    </r>
  </si>
  <si>
    <r>
      <rPr>
        <b/>
        <sz val="9"/>
        <rFont val="Arial"/>
        <family val="2"/>
      </rPr>
      <t>Range 36 Annual Salary</t>
    </r>
  </si>
  <si>
    <r>
      <rPr>
        <b/>
        <sz val="9"/>
        <rFont val="Arial"/>
        <family val="2"/>
      </rPr>
      <t>Range 37 Monthly Salary</t>
    </r>
  </si>
  <si>
    <r>
      <rPr>
        <b/>
        <sz val="9"/>
        <rFont val="Arial"/>
        <family val="2"/>
      </rPr>
      <t>Range 37 Annual Salary</t>
    </r>
  </si>
  <si>
    <r>
      <rPr>
        <b/>
        <sz val="9"/>
        <rFont val="Arial"/>
        <family val="2"/>
      </rPr>
      <t>Range 38 Monthly Salary</t>
    </r>
  </si>
  <si>
    <r>
      <rPr>
        <b/>
        <sz val="9"/>
        <rFont val="Arial"/>
        <family val="2"/>
      </rPr>
      <t>Range 38 Annual Salary</t>
    </r>
  </si>
  <si>
    <r>
      <rPr>
        <b/>
        <sz val="9"/>
        <rFont val="Arial"/>
        <family val="2"/>
      </rPr>
      <t>Range 39 Monthly Salary</t>
    </r>
  </si>
  <si>
    <r>
      <rPr>
        <b/>
        <sz val="9"/>
        <rFont val="Arial"/>
        <family val="2"/>
      </rPr>
      <t>Range 39 Annual Salary</t>
    </r>
  </si>
  <si>
    <r>
      <rPr>
        <b/>
        <sz val="9"/>
        <rFont val="Arial"/>
        <family val="2"/>
      </rPr>
      <t>Range 40 Monthly Salary</t>
    </r>
  </si>
  <si>
    <r>
      <rPr>
        <b/>
        <sz val="9"/>
        <rFont val="Arial"/>
        <family val="2"/>
      </rPr>
      <t>Range 40 Annual Salary</t>
    </r>
  </si>
  <si>
    <r>
      <rPr>
        <b/>
        <sz val="9"/>
        <rFont val="Arial"/>
        <family val="2"/>
      </rPr>
      <t>Range 41 Monthly Salary</t>
    </r>
  </si>
  <si>
    <r>
      <rPr>
        <b/>
        <sz val="9"/>
        <rFont val="Arial"/>
        <family val="2"/>
      </rPr>
      <t>Range 41 Annual Salary</t>
    </r>
  </si>
  <si>
    <r>
      <rPr>
        <b/>
        <sz val="9"/>
        <rFont val="Arial"/>
        <family val="2"/>
      </rPr>
      <t>Range 42 Monthly Salary</t>
    </r>
  </si>
  <si>
    <r>
      <rPr>
        <b/>
        <sz val="9"/>
        <rFont val="Arial"/>
        <family val="2"/>
      </rPr>
      <t>Range 42 Annual Salary</t>
    </r>
  </si>
  <si>
    <r>
      <rPr>
        <b/>
        <sz val="9"/>
        <rFont val="Arial"/>
        <family val="2"/>
      </rPr>
      <t>Range 43 Monthly Salary</t>
    </r>
  </si>
  <si>
    <r>
      <rPr>
        <b/>
        <sz val="9"/>
        <rFont val="Arial"/>
        <family val="2"/>
      </rPr>
      <t>Range 43 Annual Salary</t>
    </r>
  </si>
  <si>
    <r>
      <rPr>
        <b/>
        <sz val="9"/>
        <rFont val="Arial"/>
        <family val="2"/>
      </rPr>
      <t>Range 44 Monthly Salary</t>
    </r>
  </si>
  <si>
    <r>
      <rPr>
        <b/>
        <sz val="9"/>
        <rFont val="Arial"/>
        <family val="2"/>
      </rPr>
      <t>Range 44 Annual Salary</t>
    </r>
  </si>
  <si>
    <r>
      <rPr>
        <b/>
        <sz val="9"/>
        <rFont val="Arial"/>
        <family val="2"/>
      </rPr>
      <t>Range 45 Monthly Salary</t>
    </r>
  </si>
  <si>
    <r>
      <rPr>
        <b/>
        <sz val="9"/>
        <rFont val="Arial"/>
        <family val="2"/>
      </rPr>
      <t>Range 45 Annual Salary</t>
    </r>
  </si>
  <si>
    <r>
      <rPr>
        <sz val="9"/>
        <rFont val="Arial"/>
        <family val="2"/>
      </rPr>
      <t xml:space="preserve">Driver
</t>
    </r>
    <r>
      <rPr>
        <sz val="9"/>
        <rFont val="Arial"/>
        <family val="2"/>
      </rPr>
      <t xml:space="preserve">English as a Second Language Instructional Support Assistant High School Proctor
</t>
    </r>
    <r>
      <rPr>
        <sz val="9"/>
        <rFont val="Arial"/>
        <family val="2"/>
      </rPr>
      <t xml:space="preserve">Laboratory Assistant, Child Development Observation
</t>
    </r>
    <r>
      <rPr>
        <sz val="9"/>
        <rFont val="Arial"/>
        <family val="2"/>
      </rPr>
      <t>Student Accounts Clerk</t>
    </r>
  </si>
  <si>
    <r>
      <rPr>
        <b/>
        <sz val="9"/>
        <rFont val="Arial"/>
        <family val="2"/>
      </rPr>
      <t>Range 46 Monthly Salary</t>
    </r>
  </si>
  <si>
    <r>
      <rPr>
        <b/>
        <sz val="9"/>
        <rFont val="Arial"/>
        <family val="2"/>
      </rPr>
      <t>Range 46 Annual Salary</t>
    </r>
  </si>
  <si>
    <r>
      <rPr>
        <b/>
        <sz val="9"/>
        <rFont val="Arial"/>
        <family val="2"/>
      </rPr>
      <t>Range 47 Monthly Salary</t>
    </r>
  </si>
  <si>
    <r>
      <rPr>
        <b/>
        <sz val="9"/>
        <rFont val="Arial"/>
        <family val="2"/>
      </rPr>
      <t>Range 47 Annual Salary</t>
    </r>
  </si>
  <si>
    <r>
      <rPr>
        <b/>
        <sz val="9"/>
        <rFont val="Arial"/>
        <family val="2"/>
      </rPr>
      <t>Range 48 Monthly Salary</t>
    </r>
  </si>
  <si>
    <r>
      <rPr>
        <b/>
        <sz val="9"/>
        <rFont val="Arial"/>
        <family val="2"/>
      </rPr>
      <t>Range 48 Annual Salary</t>
    </r>
  </si>
  <si>
    <r>
      <rPr>
        <b/>
        <sz val="9"/>
        <rFont val="Arial"/>
        <family val="2"/>
      </rPr>
      <t>Range 49 Monthly Salary</t>
    </r>
  </si>
  <si>
    <r>
      <rPr>
        <b/>
        <sz val="9"/>
        <rFont val="Arial"/>
        <family val="2"/>
      </rPr>
      <t>Range 49 Annual Salary</t>
    </r>
  </si>
  <si>
    <r>
      <rPr>
        <b/>
        <sz val="9"/>
        <rFont val="Arial"/>
        <family val="2"/>
      </rPr>
      <t>Range 50 Monthly Salary</t>
    </r>
  </si>
  <si>
    <r>
      <rPr>
        <b/>
        <sz val="9"/>
        <rFont val="Arial"/>
        <family val="2"/>
      </rPr>
      <t>Range 50 Annual Salary</t>
    </r>
  </si>
  <si>
    <r>
      <rPr>
        <b/>
        <sz val="9"/>
        <rFont val="Arial"/>
        <family val="2"/>
      </rPr>
      <t>Range 51 Monthly Salary</t>
    </r>
  </si>
  <si>
    <r>
      <rPr>
        <b/>
        <sz val="9"/>
        <rFont val="Arial"/>
        <family val="2"/>
      </rPr>
      <t>Range 51 Annual Salary</t>
    </r>
  </si>
  <si>
    <r>
      <rPr>
        <b/>
        <sz val="9"/>
        <rFont val="Arial"/>
        <family val="2"/>
      </rPr>
      <t>Range 52 Monthly Salary</t>
    </r>
  </si>
  <si>
    <r>
      <rPr>
        <b/>
        <sz val="9"/>
        <rFont val="Arial"/>
        <family val="2"/>
      </rPr>
      <t>Range 52 Annual Salary</t>
    </r>
  </si>
  <si>
    <r>
      <rPr>
        <sz val="9"/>
        <rFont val="Arial"/>
        <family val="2"/>
      </rPr>
      <t>Tutorial Services Assistant</t>
    </r>
  </si>
  <si>
    <r>
      <rPr>
        <b/>
        <sz val="9"/>
        <rFont val="Arial"/>
        <family val="2"/>
      </rPr>
      <t>Range 53 Monthly Salary</t>
    </r>
  </si>
  <si>
    <r>
      <rPr>
        <b/>
        <sz val="9"/>
        <rFont val="Arial"/>
        <family val="2"/>
      </rPr>
      <t>Range 53 Annual Salary</t>
    </r>
  </si>
  <si>
    <r>
      <rPr>
        <sz val="9"/>
        <rFont val="Arial"/>
        <family val="2"/>
      </rPr>
      <t>EOPS Tutorial/Peer Counselor Supervisor ESL Outreach Specialist</t>
    </r>
  </si>
  <si>
    <r>
      <rPr>
        <b/>
        <sz val="9"/>
        <rFont val="Arial"/>
        <family val="2"/>
      </rPr>
      <t>Range 54 Monthly Salary</t>
    </r>
  </si>
  <si>
    <r>
      <rPr>
        <b/>
        <sz val="9"/>
        <rFont val="Arial"/>
        <family val="2"/>
      </rPr>
      <t>Range 54 Annual Salary</t>
    </r>
  </si>
  <si>
    <r>
      <rPr>
        <sz val="9"/>
        <rFont val="Arial"/>
        <family val="2"/>
      </rPr>
      <t>EOPS Specialist</t>
    </r>
  </si>
  <si>
    <r>
      <rPr>
        <b/>
        <sz val="9"/>
        <rFont val="Arial"/>
        <family val="2"/>
      </rPr>
      <t>Range 55 Monthly Salary</t>
    </r>
  </si>
  <si>
    <r>
      <rPr>
        <b/>
        <sz val="9"/>
        <rFont val="Arial"/>
        <family val="2"/>
      </rPr>
      <t>Range 55 Annual Salary</t>
    </r>
  </si>
  <si>
    <r>
      <rPr>
        <b/>
        <sz val="9"/>
        <rFont val="Arial"/>
        <family val="2"/>
      </rPr>
      <t>Range 56 Monthly Salary</t>
    </r>
  </si>
  <si>
    <r>
      <rPr>
        <b/>
        <sz val="9"/>
        <rFont val="Arial"/>
        <family val="2"/>
      </rPr>
      <t>Range 56 Annual Salary</t>
    </r>
  </si>
  <si>
    <r>
      <rPr>
        <b/>
        <sz val="9"/>
        <rFont val="Arial"/>
        <family val="2"/>
      </rPr>
      <t>Range 57 Monthly Salary</t>
    </r>
  </si>
  <si>
    <r>
      <rPr>
        <b/>
        <sz val="9"/>
        <rFont val="Arial"/>
        <family val="2"/>
      </rPr>
      <t>Range 57 Annual Salary</t>
    </r>
  </si>
  <si>
    <r>
      <rPr>
        <b/>
        <sz val="9"/>
        <rFont val="Arial"/>
        <family val="2"/>
      </rPr>
      <t>Range 58 Monthly Salary</t>
    </r>
  </si>
  <si>
    <r>
      <rPr>
        <b/>
        <sz val="9"/>
        <rFont val="Arial"/>
        <family val="2"/>
      </rPr>
      <t>Range 58 Annual Salary</t>
    </r>
  </si>
  <si>
    <r>
      <rPr>
        <b/>
        <sz val="9"/>
        <rFont val="Arial"/>
        <family val="2"/>
      </rPr>
      <t>Range 59 Monthly Salary</t>
    </r>
  </si>
  <si>
    <r>
      <rPr>
        <b/>
        <sz val="9"/>
        <rFont val="Arial"/>
        <family val="2"/>
      </rPr>
      <t>Range 59 Annual Salary</t>
    </r>
  </si>
  <si>
    <r>
      <rPr>
        <sz val="9"/>
        <rFont val="Arial"/>
        <family val="2"/>
      </rPr>
      <t>Admissions and Records Specialist I Registration Specialist (88)*</t>
    </r>
  </si>
  <si>
    <r>
      <rPr>
        <b/>
        <sz val="9"/>
        <rFont val="Arial"/>
        <family val="2"/>
      </rPr>
      <t>Range 60 Monthly Salary</t>
    </r>
  </si>
  <si>
    <r>
      <rPr>
        <b/>
        <sz val="9"/>
        <rFont val="Arial"/>
        <family val="2"/>
      </rPr>
      <t>Range 60 Annual Salary</t>
    </r>
  </si>
  <si>
    <r>
      <rPr>
        <sz val="9"/>
        <rFont val="Arial"/>
        <family val="2"/>
      </rPr>
      <t>Kinesiology/Athletic Technician I</t>
    </r>
  </si>
  <si>
    <r>
      <rPr>
        <b/>
        <sz val="9"/>
        <rFont val="Arial"/>
        <family val="2"/>
      </rPr>
      <t>Range 61 Monthly Salary</t>
    </r>
  </si>
  <si>
    <r>
      <rPr>
        <b/>
        <sz val="9"/>
        <rFont val="Arial"/>
        <family val="2"/>
      </rPr>
      <t>Range 61 Annual Salary</t>
    </r>
  </si>
  <si>
    <r>
      <rPr>
        <b/>
        <sz val="9"/>
        <rFont val="Arial"/>
        <family val="2"/>
      </rPr>
      <t>Range 62 Monthly Salary</t>
    </r>
  </si>
  <si>
    <r>
      <rPr>
        <b/>
        <sz val="9"/>
        <rFont val="Arial"/>
        <family val="2"/>
      </rPr>
      <t>Range 62 Annual Salary</t>
    </r>
  </si>
  <si>
    <r>
      <rPr>
        <sz val="9"/>
        <rFont val="Arial"/>
        <family val="2"/>
      </rPr>
      <t xml:space="preserve">ESL Learning Resources Technician Learning Resources Technician
</t>
    </r>
    <r>
      <rPr>
        <sz val="9"/>
        <rFont val="Arial"/>
        <family val="2"/>
      </rPr>
      <t>Mail Room Operator  Test Administration Clerk</t>
    </r>
  </si>
  <si>
    <r>
      <rPr>
        <b/>
        <sz val="9"/>
        <rFont val="Arial"/>
        <family val="2"/>
      </rPr>
      <t>Range 63 Monthly Salary</t>
    </r>
  </si>
  <si>
    <r>
      <rPr>
        <b/>
        <sz val="9"/>
        <rFont val="Arial"/>
        <family val="2"/>
      </rPr>
      <t>Range 63 Annual Salary</t>
    </r>
  </si>
  <si>
    <r>
      <rPr>
        <sz val="9"/>
        <rFont val="Arial"/>
        <family val="2"/>
      </rPr>
      <t>Kinesiology/Athletic Technician II</t>
    </r>
  </si>
  <si>
    <r>
      <rPr>
        <b/>
        <sz val="9"/>
        <rFont val="Arial"/>
        <family val="2"/>
      </rPr>
      <t>Range 64 Monthly Salary</t>
    </r>
  </si>
  <si>
    <r>
      <rPr>
        <b/>
        <sz val="9"/>
        <rFont val="Arial"/>
        <family val="2"/>
      </rPr>
      <t>Range 64 Annual Salary</t>
    </r>
  </si>
  <si>
    <r>
      <rPr>
        <b/>
        <sz val="9"/>
        <rFont val="Arial"/>
        <family val="2"/>
      </rPr>
      <t>Range 65 Monthly Salary</t>
    </r>
  </si>
  <si>
    <r>
      <rPr>
        <b/>
        <sz val="9"/>
        <rFont val="Arial"/>
        <family val="2"/>
      </rPr>
      <t>Range 65 Annual Salary</t>
    </r>
  </si>
  <si>
    <r>
      <rPr>
        <b/>
        <sz val="9"/>
        <rFont val="Arial"/>
        <family val="2"/>
      </rPr>
      <t>Range 66 Monthly Salary</t>
    </r>
  </si>
  <si>
    <r>
      <rPr>
        <b/>
        <sz val="9"/>
        <rFont val="Arial"/>
        <family val="2"/>
      </rPr>
      <t>Range 66 Annual Salary</t>
    </r>
  </si>
  <si>
    <r>
      <rPr>
        <b/>
        <sz val="9"/>
        <rFont val="Arial"/>
        <family val="2"/>
      </rPr>
      <t>Range 67 Monthly Salary</t>
    </r>
  </si>
  <si>
    <r>
      <rPr>
        <b/>
        <sz val="9"/>
        <rFont val="Arial"/>
        <family val="2"/>
      </rPr>
      <t>Range 67 Annual Salary</t>
    </r>
  </si>
  <si>
    <r>
      <rPr>
        <b/>
        <sz val="9"/>
        <rFont val="Arial"/>
        <family val="2"/>
      </rPr>
      <t>Range 68 Monthly Salary</t>
    </r>
  </si>
  <si>
    <r>
      <rPr>
        <b/>
        <sz val="9"/>
        <rFont val="Arial"/>
        <family val="2"/>
      </rPr>
      <t>Range 68 Annual Salary</t>
    </r>
  </si>
  <si>
    <r>
      <rPr>
        <sz val="9"/>
        <rFont val="Arial"/>
        <family val="2"/>
      </rPr>
      <t>Event Services Technician Student Accounts Technician</t>
    </r>
  </si>
  <si>
    <r>
      <rPr>
        <b/>
        <sz val="9"/>
        <rFont val="Arial"/>
        <family val="2"/>
      </rPr>
      <t>Range 69 Monthly Salary</t>
    </r>
  </si>
  <si>
    <r>
      <rPr>
        <b/>
        <sz val="9"/>
        <rFont val="Arial"/>
        <family val="2"/>
      </rPr>
      <t>Range 69 Annual Salary</t>
    </r>
  </si>
  <si>
    <r>
      <rPr>
        <sz val="9"/>
        <rFont val="Arial"/>
        <family val="2"/>
      </rPr>
      <t xml:space="preserve">Administrative Specialist I Admissions and Records Clerk II Admissions and Records Specialist II Dispatcher I
</t>
    </r>
    <r>
      <rPr>
        <sz val="9"/>
        <rFont val="Arial"/>
        <family val="2"/>
      </rPr>
      <t xml:space="preserve">Fiscal Technician I
</t>
    </r>
    <r>
      <rPr>
        <sz val="9"/>
        <rFont val="Arial"/>
        <family val="2"/>
      </rPr>
      <t>International Student Services Specialist Printing Services Specialist</t>
    </r>
  </si>
  <si>
    <r>
      <rPr>
        <b/>
        <sz val="9"/>
        <rFont val="Arial"/>
        <family val="2"/>
      </rPr>
      <t>Range 70 Monthly Salary</t>
    </r>
  </si>
  <si>
    <r>
      <rPr>
        <b/>
        <sz val="9"/>
        <rFont val="Arial"/>
        <family val="2"/>
      </rPr>
      <t>Range 70 Annual Salary</t>
    </r>
  </si>
  <si>
    <r>
      <rPr>
        <sz val="9"/>
        <rFont val="Arial"/>
        <family val="2"/>
      </rPr>
      <t>Assistant Curriculum Specialist</t>
    </r>
  </si>
  <si>
    <r>
      <rPr>
        <b/>
        <sz val="9"/>
        <rFont val="Arial"/>
        <family val="2"/>
      </rPr>
      <t>Range 71 Monthly Salary</t>
    </r>
  </si>
  <si>
    <r>
      <rPr>
        <b/>
        <sz val="9"/>
        <rFont val="Arial"/>
        <family val="2"/>
      </rPr>
      <t>Range 71 Annual Salary</t>
    </r>
  </si>
  <si>
    <r>
      <rPr>
        <sz val="9"/>
        <rFont val="Arial"/>
        <family val="2"/>
      </rPr>
      <t xml:space="preserve">Caseworker/Intervention Specialist Library Technician
</t>
    </r>
    <r>
      <rPr>
        <sz val="9"/>
        <rFont val="Arial"/>
        <family val="2"/>
      </rPr>
      <t xml:space="preserve">Mentor Coordinator Parking Officer
</t>
    </r>
    <r>
      <rPr>
        <sz val="9"/>
        <rFont val="Arial"/>
        <family val="2"/>
      </rPr>
      <t>Student Services Program Specialist I</t>
    </r>
  </si>
  <si>
    <r>
      <rPr>
        <b/>
        <sz val="9"/>
        <rFont val="Arial"/>
        <family val="2"/>
      </rPr>
      <t>Range 72 Monthly Salary</t>
    </r>
  </si>
  <si>
    <r>
      <rPr>
        <b/>
        <sz val="9"/>
        <rFont val="Arial"/>
        <family val="2"/>
      </rPr>
      <t>Range 72 Annual Salary</t>
    </r>
  </si>
  <si>
    <r>
      <rPr>
        <sz val="9"/>
        <rFont val="Arial"/>
        <family val="2"/>
      </rPr>
      <t>Lead Mail Room Operator Learning Lab Assistant</t>
    </r>
  </si>
  <si>
    <r>
      <rPr>
        <b/>
        <sz val="9"/>
        <rFont val="Arial"/>
        <family val="2"/>
      </rPr>
      <t>Range 73 Monthly Salary</t>
    </r>
  </si>
  <si>
    <r>
      <rPr>
        <b/>
        <sz val="9"/>
        <rFont val="Arial"/>
        <family val="2"/>
      </rPr>
      <t>Range 73 Annual Salary</t>
    </r>
  </si>
  <si>
    <r>
      <rPr>
        <sz val="9"/>
        <rFont val="Arial"/>
        <family val="2"/>
      </rPr>
      <t>Printing Services Technician</t>
    </r>
  </si>
  <si>
    <r>
      <rPr>
        <b/>
        <sz val="9"/>
        <rFont val="Arial"/>
        <family val="2"/>
      </rPr>
      <t>Range 74 Monthly Salary</t>
    </r>
  </si>
  <si>
    <r>
      <rPr>
        <b/>
        <sz val="9"/>
        <rFont val="Arial"/>
        <family val="2"/>
      </rPr>
      <t>Range 74 Annual Salary</t>
    </r>
  </si>
  <si>
    <r>
      <rPr>
        <b/>
        <sz val="9"/>
        <rFont val="Arial"/>
        <family val="2"/>
      </rPr>
      <t>Range 75 Monthly Salary</t>
    </r>
  </si>
  <si>
    <r>
      <rPr>
        <b/>
        <sz val="9"/>
        <rFont val="Arial"/>
        <family val="2"/>
      </rPr>
      <t>Range 75 Annual Salary</t>
    </r>
  </si>
  <si>
    <r>
      <rPr>
        <sz val="9"/>
        <rFont val="Arial"/>
        <family val="2"/>
      </rPr>
      <t>Administrative Specialist II Community Services Officer</t>
    </r>
  </si>
  <si>
    <r>
      <rPr>
        <b/>
        <sz val="9"/>
        <rFont val="Arial"/>
        <family val="2"/>
      </rPr>
      <t>Range 76 Monthly Salary</t>
    </r>
  </si>
  <si>
    <r>
      <rPr>
        <b/>
        <sz val="9"/>
        <rFont val="Arial"/>
        <family val="2"/>
      </rPr>
      <t>Range 76 Annual Salary</t>
    </r>
  </si>
  <si>
    <r>
      <rPr>
        <sz val="9"/>
        <rFont val="Arial"/>
        <family val="2"/>
      </rPr>
      <t>Library Technician, Cataloging</t>
    </r>
  </si>
  <si>
    <r>
      <rPr>
        <b/>
        <sz val="9"/>
        <rFont val="Arial"/>
        <family val="2"/>
      </rPr>
      <t>Range 77 Monthly Salary</t>
    </r>
  </si>
  <si>
    <r>
      <rPr>
        <b/>
        <sz val="9"/>
        <rFont val="Arial"/>
        <family val="2"/>
      </rPr>
      <t>Range 77 Annual Salary</t>
    </r>
  </si>
  <si>
    <r>
      <rPr>
        <sz val="9"/>
        <rFont val="Arial"/>
        <family val="2"/>
      </rPr>
      <t xml:space="preserve">Dispatcher II Medical Assistant
</t>
    </r>
    <r>
      <rPr>
        <sz val="9"/>
        <rFont val="Arial"/>
        <family val="2"/>
      </rPr>
      <t>Parking/Security Technician</t>
    </r>
  </si>
  <si>
    <r>
      <rPr>
        <b/>
        <sz val="9"/>
        <rFont val="Arial"/>
        <family val="2"/>
      </rPr>
      <t>Range 78 Monthly Salary</t>
    </r>
  </si>
  <si>
    <r>
      <rPr>
        <b/>
        <sz val="9"/>
        <rFont val="Arial"/>
        <family val="2"/>
      </rPr>
      <t>Range 78 Annual Salary</t>
    </r>
  </si>
  <si>
    <r>
      <rPr>
        <sz val="9"/>
        <rFont val="Arial"/>
        <family val="2"/>
      </rPr>
      <t>Veterans Service Specialist</t>
    </r>
  </si>
  <si>
    <r>
      <rPr>
        <b/>
        <sz val="9"/>
        <rFont val="Arial"/>
        <family val="2"/>
      </rPr>
      <t>Range 79 Monthly Salary</t>
    </r>
  </si>
  <si>
    <r>
      <rPr>
        <b/>
        <sz val="9"/>
        <rFont val="Arial"/>
        <family val="2"/>
      </rPr>
      <t>Range 79 Annual Salary</t>
    </r>
  </si>
  <si>
    <r>
      <rPr>
        <sz val="9"/>
        <rFont val="Arial"/>
        <family val="2"/>
      </rPr>
      <t xml:space="preserve">Admissions &amp; Records Computer Technician Alternate Media Specialist
</t>
    </r>
    <r>
      <rPr>
        <sz val="9"/>
        <rFont val="Arial"/>
        <family val="2"/>
      </rPr>
      <t xml:space="preserve">Buyer
</t>
    </r>
    <r>
      <rPr>
        <sz val="9"/>
        <rFont val="Arial"/>
        <family val="2"/>
      </rPr>
      <t xml:space="preserve">Child Development Workforce Initiative Grant Specialist (Eliminated 7/11/16) Computer Facilities Assistant
</t>
    </r>
    <r>
      <rPr>
        <sz val="9"/>
        <rFont val="Arial"/>
        <family val="2"/>
      </rPr>
      <t xml:space="preserve">Early Childhood Development Specialist I
</t>
    </r>
    <r>
      <rPr>
        <sz val="9"/>
        <rFont val="Arial"/>
        <family val="2"/>
      </rPr>
      <t xml:space="preserve">Help Desk Support Technician Laboratory Technician - Aeronautics Laboratory Technician - Arts Laboratory Technician - Astronomy Laboratory Technician - Audio
</t>
    </r>
    <r>
      <rPr>
        <sz val="9"/>
        <rFont val="Arial"/>
        <family val="2"/>
      </rPr>
      <t xml:space="preserve">Laboratory Technician - Business and Computer Information Systems Laboratory Technician - Digital Arts
</t>
    </r>
    <r>
      <rPr>
        <sz val="9"/>
        <rFont val="Arial"/>
        <family val="2"/>
      </rPr>
      <t xml:space="preserve">Laboratory Technician - DSP&amp;S Laboratory Technician - Earth Sciences Laboratory Technician - Food and Service
</t>
    </r>
    <r>
      <rPr>
        <sz val="9"/>
        <rFont val="Arial"/>
        <family val="2"/>
      </rPr>
      <t xml:space="preserve">Laboratory Technician - Math Activities Resource Center Laboratory Technician - Math and Computer Sciences Laboratory Technician - Natural Sciences
</t>
    </r>
    <r>
      <rPr>
        <sz val="9"/>
        <rFont val="Arial"/>
        <family val="2"/>
      </rPr>
      <t xml:space="preserve">Laboratory Technician - Photography
</t>
    </r>
    <r>
      <rPr>
        <sz val="9"/>
        <rFont val="Arial"/>
        <family val="2"/>
      </rPr>
      <t xml:space="preserve">Laboratory Technician I - Physical Science and Engineering Laboratory Technician - Radio
</t>
    </r>
    <r>
      <rPr>
        <sz val="9"/>
        <rFont val="Arial"/>
        <family val="2"/>
      </rPr>
      <t xml:space="preserve">Laboratory Technician - Registered Vet Technician
</t>
    </r>
    <r>
      <rPr>
        <sz val="9"/>
        <rFont val="Arial"/>
        <family val="2"/>
      </rPr>
      <t xml:space="preserve">Laboratory Technician - Theater Laboratory Technician - Welding Laboratory Technician I - Biology Laboratory Technician I - Chemistry Lead Library Technician
</t>
    </r>
    <r>
      <rPr>
        <sz val="9"/>
        <rFont val="Arial"/>
        <family val="2"/>
      </rPr>
      <t xml:space="preserve">Lead Printing Services Technician Office Supervisor, ESL
</t>
    </r>
    <r>
      <rPr>
        <sz val="9"/>
        <rFont val="Arial"/>
        <family val="2"/>
      </rPr>
      <t xml:space="preserve">Office Supervisor, RHORC Office Supervisor, SBDC Project/Program Specialist Skills Lab Technician Student Center Specialist
</t>
    </r>
    <r>
      <rPr>
        <sz val="9"/>
        <rFont val="Arial"/>
        <family val="2"/>
      </rPr>
      <t xml:space="preserve">Student Services Program Specialist II Teaching Assistant
</t>
    </r>
    <r>
      <rPr>
        <sz val="9"/>
        <rFont val="Arial"/>
        <family val="2"/>
      </rPr>
      <t>Television Production Specialist Web Developer</t>
    </r>
  </si>
  <si>
    <r>
      <rPr>
        <b/>
        <sz val="9"/>
        <rFont val="Arial"/>
        <family val="2"/>
      </rPr>
      <t>Range 80 Monthly Salary</t>
    </r>
  </si>
  <si>
    <r>
      <rPr>
        <b/>
        <sz val="9"/>
        <rFont val="Arial"/>
        <family val="2"/>
      </rPr>
      <t>Range 80 Annual Salary</t>
    </r>
  </si>
  <si>
    <r>
      <rPr>
        <b/>
        <sz val="9"/>
        <rFont val="Arial"/>
        <family val="2"/>
      </rPr>
      <t>Range 81 Monthly Salary</t>
    </r>
  </si>
  <si>
    <r>
      <rPr>
        <b/>
        <sz val="9"/>
        <rFont val="Arial"/>
        <family val="2"/>
      </rPr>
      <t>Range 81 Annual Salary</t>
    </r>
  </si>
  <si>
    <r>
      <rPr>
        <sz val="9"/>
        <rFont val="Arial"/>
        <family val="2"/>
      </rPr>
      <t xml:space="preserve">Accommodations Specialist Administrative Specialist III Admissions and Records Specialist III Construction Projects Specialist Curriculum Specialist I
</t>
    </r>
    <r>
      <rPr>
        <sz val="9"/>
        <rFont val="Arial"/>
        <family val="2"/>
      </rPr>
      <t xml:space="preserve">Equipment Assistant Facilities Specialist Financial Aid Specialist Financial Aid Technician
</t>
    </r>
    <r>
      <rPr>
        <sz val="9"/>
        <rFont val="Arial"/>
        <family val="2"/>
      </rPr>
      <t xml:space="preserve">Graphic Design Studio Specialist Lead International Students Specialist Public Information Assistant Publications Technician
</t>
    </r>
    <r>
      <rPr>
        <sz val="9"/>
        <rFont val="Arial"/>
        <family val="2"/>
      </rPr>
      <t xml:space="preserve">Specialist:  Contract Services - CalWORKs
</t>
    </r>
    <r>
      <rPr>
        <sz val="9"/>
        <rFont val="Arial"/>
        <family val="2"/>
      </rPr>
      <t xml:space="preserve">Student Relations Specialist
</t>
    </r>
    <r>
      <rPr>
        <sz val="9"/>
        <rFont val="Arial"/>
        <family val="2"/>
      </rPr>
      <t>Student Services Outreach Specialist</t>
    </r>
  </si>
  <si>
    <r>
      <rPr>
        <b/>
        <sz val="9"/>
        <rFont val="Arial"/>
        <family val="2"/>
      </rPr>
      <t>Range 82 Monthly Salary</t>
    </r>
  </si>
  <si>
    <r>
      <rPr>
        <b/>
        <sz val="9"/>
        <rFont val="Arial"/>
        <family val="2"/>
      </rPr>
      <t>Range 82 Annual Salary</t>
    </r>
  </si>
  <si>
    <r>
      <rPr>
        <b/>
        <sz val="9"/>
        <rFont val="Arial"/>
        <family val="2"/>
      </rPr>
      <t>Range 83 Monthly Salary</t>
    </r>
  </si>
  <si>
    <r>
      <rPr>
        <b/>
        <sz val="9"/>
        <rFont val="Arial"/>
        <family val="2"/>
      </rPr>
      <t>Range 83 Annual Salary</t>
    </r>
  </si>
  <si>
    <r>
      <rPr>
        <b/>
        <sz val="9"/>
        <rFont val="Arial"/>
        <family val="2"/>
      </rPr>
      <t>Range 84 Monthly Salary</t>
    </r>
  </si>
  <si>
    <r>
      <rPr>
        <b/>
        <sz val="9"/>
        <rFont val="Arial"/>
        <family val="2"/>
      </rPr>
      <t>Range 84 Annual Salary</t>
    </r>
  </si>
  <si>
    <r>
      <rPr>
        <b/>
        <sz val="9"/>
        <rFont val="Arial"/>
        <family val="2"/>
      </rPr>
      <t>Range 85 Monthly Salary</t>
    </r>
  </si>
  <si>
    <r>
      <rPr>
        <b/>
        <sz val="9"/>
        <rFont val="Arial"/>
        <family val="2"/>
      </rPr>
      <t>Range 85 Annual Salary</t>
    </r>
  </si>
  <si>
    <r>
      <rPr>
        <b/>
        <sz val="9"/>
        <rFont val="Arial"/>
        <family val="2"/>
      </rPr>
      <t>Range 86 Monthly Salary</t>
    </r>
  </si>
  <si>
    <r>
      <rPr>
        <b/>
        <sz val="9"/>
        <rFont val="Arial"/>
        <family val="2"/>
      </rPr>
      <t>Range 86 Annual Salary</t>
    </r>
  </si>
  <si>
    <r>
      <rPr>
        <sz val="9"/>
        <rFont val="Arial"/>
        <family val="2"/>
      </rPr>
      <t xml:space="preserve">Laboratory Technician II - Biology Laboratory Technician II - Chemistry
</t>
    </r>
    <r>
      <rPr>
        <sz val="9"/>
        <rFont val="Arial"/>
        <family val="2"/>
      </rPr>
      <t>Laboratory Technician II - Physical Science and Engineering</t>
    </r>
  </si>
  <si>
    <r>
      <rPr>
        <b/>
        <sz val="9"/>
        <rFont val="Arial"/>
        <family val="2"/>
      </rPr>
      <t>Range 87 Monthly Salary</t>
    </r>
  </si>
  <si>
    <r>
      <rPr>
        <b/>
        <sz val="9"/>
        <rFont val="Arial"/>
        <family val="2"/>
      </rPr>
      <t>Range 87 Annual Salary</t>
    </r>
  </si>
  <si>
    <r>
      <rPr>
        <sz val="9"/>
        <rFont val="Arial"/>
        <family val="2"/>
      </rPr>
      <t>Specialist, ESL Instructional Support</t>
    </r>
  </si>
  <si>
    <r>
      <rPr>
        <b/>
        <sz val="9"/>
        <rFont val="Arial"/>
        <family val="2"/>
      </rPr>
      <t>Range 88 Monthly Salary</t>
    </r>
  </si>
  <si>
    <r>
      <rPr>
        <b/>
        <sz val="9"/>
        <rFont val="Arial"/>
        <family val="2"/>
      </rPr>
      <t>Range 88 Annual Salary</t>
    </r>
  </si>
  <si>
    <r>
      <rPr>
        <sz val="9"/>
        <rFont val="Arial"/>
        <family val="2"/>
      </rPr>
      <t xml:space="preserve">Accompanist Account Clerk III
</t>
    </r>
    <r>
      <rPr>
        <sz val="9"/>
        <rFont val="Arial"/>
        <family val="2"/>
      </rPr>
      <t xml:space="preserve">Administrative Specialist IV Advancement Services Specialist Athletic Eligibility Specialist Benefits Specialist
</t>
    </r>
    <r>
      <rPr>
        <sz val="9"/>
        <rFont val="Arial"/>
        <family val="2"/>
      </rPr>
      <t xml:space="preserve">Career Services Specialist (93)* Communications Specialist Coordinator, Patron Services
</t>
    </r>
    <r>
      <rPr>
        <sz val="9"/>
        <rFont val="Arial"/>
        <family val="2"/>
      </rPr>
      <t xml:space="preserve">Early Childhood Development Specialist II Fiscal Technician II
</t>
    </r>
    <r>
      <rPr>
        <sz val="9"/>
        <rFont val="Arial"/>
        <family val="2"/>
      </rPr>
      <t xml:space="preserve">Lead Computer Facilities Assistant
</t>
    </r>
    <r>
      <rPr>
        <sz val="9"/>
        <rFont val="Arial"/>
        <family val="2"/>
      </rPr>
      <t xml:space="preserve">Library and Learning Resources Computer Technician Media Services Coordinator
</t>
    </r>
    <r>
      <rPr>
        <sz val="9"/>
        <rFont val="Arial"/>
        <family val="2"/>
      </rPr>
      <t xml:space="preserve">Public Safety Officer I
</t>
    </r>
    <r>
      <rPr>
        <sz val="9"/>
        <rFont val="Arial"/>
        <family val="2"/>
      </rPr>
      <t xml:space="preserve">Risk Management Specialist Scholarship Program Specialist Senior Buyer
</t>
    </r>
    <r>
      <rPr>
        <sz val="9"/>
        <rFont val="Arial"/>
        <family val="2"/>
      </rPr>
      <t xml:space="preserve">Sports Publicist
</t>
    </r>
    <r>
      <rPr>
        <sz val="9"/>
        <rFont val="Arial"/>
        <family val="2"/>
      </rPr>
      <t>Technician, Audio Visual Repair Tutorial Services Specialist</t>
    </r>
  </si>
  <si>
    <r>
      <rPr>
        <b/>
        <sz val="9"/>
        <rFont val="Arial"/>
        <family val="2"/>
      </rPr>
      <t>Range 89 Monthly Salary</t>
    </r>
  </si>
  <si>
    <r>
      <rPr>
        <b/>
        <sz val="9"/>
        <rFont val="Arial"/>
        <family val="2"/>
      </rPr>
      <t>Range 89 Annual Salary</t>
    </r>
  </si>
  <si>
    <r>
      <rPr>
        <sz val="9"/>
        <rFont val="Arial"/>
        <family val="2"/>
      </rPr>
      <t>Lead Event Services Technician</t>
    </r>
  </si>
  <si>
    <r>
      <rPr>
        <b/>
        <sz val="9"/>
        <rFont val="Arial"/>
        <family val="2"/>
      </rPr>
      <t>Range 90 Monthly Salary</t>
    </r>
  </si>
  <si>
    <r>
      <rPr>
        <b/>
        <sz val="9"/>
        <rFont val="Arial"/>
        <family val="2"/>
      </rPr>
      <t>Range 90 Annual Salary</t>
    </r>
  </si>
  <si>
    <r>
      <rPr>
        <sz val="9"/>
        <rFont val="Arial"/>
        <family val="2"/>
      </rPr>
      <t>Human Resources Technician</t>
    </r>
  </si>
  <si>
    <r>
      <rPr>
        <b/>
        <sz val="9"/>
        <rFont val="Arial"/>
        <family val="2"/>
      </rPr>
      <t>Range 91 Monthly Salary</t>
    </r>
  </si>
  <si>
    <r>
      <rPr>
        <b/>
        <sz val="9"/>
        <rFont val="Arial"/>
        <family val="2"/>
      </rPr>
      <t>Range 91 Annual Salary</t>
    </r>
  </si>
  <si>
    <r>
      <rPr>
        <b/>
        <sz val="9"/>
        <rFont val="Arial"/>
        <family val="2"/>
      </rPr>
      <t>Range 92 Monthly Salary</t>
    </r>
  </si>
  <si>
    <r>
      <rPr>
        <b/>
        <sz val="9"/>
        <rFont val="Arial"/>
        <family val="2"/>
      </rPr>
      <t>Range 92 Annual Salary</t>
    </r>
  </si>
  <si>
    <r>
      <rPr>
        <b/>
        <sz val="9"/>
        <rFont val="Arial"/>
        <family val="2"/>
      </rPr>
      <t>Range 93 Monthly Salary</t>
    </r>
  </si>
  <si>
    <r>
      <rPr>
        <b/>
        <sz val="9"/>
        <rFont val="Arial"/>
        <family val="2"/>
      </rPr>
      <t>Range 93 Annual Salary</t>
    </r>
  </si>
  <si>
    <r>
      <rPr>
        <sz val="9"/>
        <rFont val="Arial"/>
        <family val="2"/>
      </rPr>
      <t>Small Business Development Center Assistant</t>
    </r>
  </si>
  <si>
    <r>
      <rPr>
        <b/>
        <sz val="9"/>
        <rFont val="Arial"/>
        <family val="2"/>
      </rPr>
      <t>Range 94 Monthly Salary</t>
    </r>
  </si>
  <si>
    <r>
      <rPr>
        <b/>
        <sz val="9"/>
        <rFont val="Arial"/>
        <family val="2"/>
      </rPr>
      <t>Range 94 Annual Salary</t>
    </r>
  </si>
  <si>
    <r>
      <rPr>
        <b/>
        <sz val="9"/>
        <rFont val="Arial"/>
        <family val="2"/>
      </rPr>
      <t>Range 95 Monthly Salary</t>
    </r>
  </si>
  <si>
    <r>
      <rPr>
        <b/>
        <sz val="9"/>
        <rFont val="Arial"/>
        <family val="2"/>
      </rPr>
      <t>Range 95 Annual Salary</t>
    </r>
  </si>
  <si>
    <r>
      <rPr>
        <sz val="9"/>
        <rFont val="Arial"/>
        <family val="2"/>
      </rPr>
      <t xml:space="preserve">Coordinator, Assessment Center Coordinator, Assistive Technology
</t>
    </r>
    <r>
      <rPr>
        <sz val="9"/>
        <rFont val="Arial"/>
        <family val="2"/>
      </rPr>
      <t xml:space="preserve">Coordinator, Learning Assistance Resource Center (LARC) Coordinator, Learning Laboratory
</t>
    </r>
    <r>
      <rPr>
        <sz val="9"/>
        <rFont val="Arial"/>
        <family val="2"/>
      </rPr>
      <t xml:space="preserve">Coordinator, Printing Services Coordinator, Project/Program
</t>
    </r>
    <r>
      <rPr>
        <sz val="9"/>
        <rFont val="Arial"/>
        <family val="2"/>
      </rPr>
      <t xml:space="preserve">Coordinator, Supplemental Instruction Program Coordinator, Writing Services
</t>
    </r>
    <r>
      <rPr>
        <sz val="9"/>
        <rFont val="Arial"/>
        <family val="2"/>
      </rPr>
      <t xml:space="preserve">Educational Advisor Equipment Technician Fiscal Specialist Grants Specialist
</t>
    </r>
    <r>
      <rPr>
        <sz val="9"/>
        <rFont val="Arial"/>
        <family val="2"/>
      </rPr>
      <t xml:space="preserve">Information Technology Specialist KSAK Operations Coordinator Procurement Specialist Simulation Laboratory Specialist Transfer Specialist
</t>
    </r>
    <r>
      <rPr>
        <sz val="9"/>
        <rFont val="Arial"/>
        <family val="2"/>
      </rPr>
      <t>Upward Bound Academic Specialist</t>
    </r>
  </si>
  <si>
    <r>
      <rPr>
        <b/>
        <sz val="9"/>
        <rFont val="Arial"/>
        <family val="2"/>
      </rPr>
      <t>Range 96 Monthly Salary</t>
    </r>
  </si>
  <si>
    <r>
      <rPr>
        <b/>
        <sz val="9"/>
        <rFont val="Arial"/>
        <family val="2"/>
      </rPr>
      <t>Range 96 Annual Salary</t>
    </r>
  </si>
  <si>
    <r>
      <rPr>
        <sz val="9"/>
        <rFont val="Arial"/>
        <family val="2"/>
      </rPr>
      <t>Interpreter Specialist Lead Computer Operator Research Assistant</t>
    </r>
  </si>
  <si>
    <r>
      <rPr>
        <b/>
        <sz val="9"/>
        <rFont val="Arial"/>
        <family val="2"/>
      </rPr>
      <t>Range 97 Monthly Salary</t>
    </r>
  </si>
  <si>
    <r>
      <rPr>
        <b/>
        <sz val="9"/>
        <rFont val="Arial"/>
        <family val="2"/>
      </rPr>
      <t>Range 97 Annual Salary</t>
    </r>
  </si>
  <si>
    <r>
      <rPr>
        <b/>
        <sz val="9"/>
        <rFont val="Arial"/>
        <family val="2"/>
      </rPr>
      <t>Range 98 Monthly Salary</t>
    </r>
  </si>
  <si>
    <r>
      <rPr>
        <b/>
        <sz val="9"/>
        <rFont val="Arial"/>
        <family val="2"/>
      </rPr>
      <t>Range 98 Annual Salary</t>
    </r>
  </si>
  <si>
    <r>
      <rPr>
        <sz val="9"/>
        <rFont val="Arial"/>
        <family val="2"/>
      </rPr>
      <t>Coordinator, Help Desk Graphics Designer Lead Printing Services Public Safety Officer II</t>
    </r>
  </si>
  <si>
    <r>
      <rPr>
        <b/>
        <sz val="9"/>
        <rFont val="Arial"/>
        <family val="2"/>
      </rPr>
      <t>Range 99 Monthly Salary</t>
    </r>
  </si>
  <si>
    <r>
      <rPr>
        <b/>
        <sz val="9"/>
        <rFont val="Arial"/>
        <family val="2"/>
      </rPr>
      <t>Range 99 Annual Salary</t>
    </r>
  </si>
  <si>
    <r>
      <rPr>
        <b/>
        <sz val="9"/>
        <rFont val="Arial"/>
        <family val="2"/>
      </rPr>
      <t>Range 100 Monthly Salary</t>
    </r>
  </si>
  <si>
    <r>
      <rPr>
        <b/>
        <sz val="9"/>
        <rFont val="Arial"/>
        <family val="2"/>
      </rPr>
      <t>Range 100 Annual Salary</t>
    </r>
  </si>
  <si>
    <r>
      <rPr>
        <b/>
        <sz val="9"/>
        <rFont val="Arial"/>
        <family val="2"/>
      </rPr>
      <t>Range 101 Monthly Salary</t>
    </r>
  </si>
  <si>
    <r>
      <rPr>
        <b/>
        <sz val="9"/>
        <rFont val="Arial"/>
        <family val="2"/>
      </rPr>
      <t>Range 101 Annual Salary</t>
    </r>
  </si>
  <si>
    <r>
      <rPr>
        <b/>
        <sz val="9"/>
        <rFont val="Arial"/>
        <family val="2"/>
      </rPr>
      <t>Range 102 Monthly Salary</t>
    </r>
  </si>
  <si>
    <r>
      <rPr>
        <b/>
        <sz val="9"/>
        <rFont val="Arial"/>
        <family val="2"/>
      </rPr>
      <t>Range 102 Annual Salary</t>
    </r>
  </si>
  <si>
    <r>
      <rPr>
        <b/>
        <sz val="9"/>
        <rFont val="Arial"/>
        <family val="2"/>
      </rPr>
      <t>Range 103 Monthly Salary</t>
    </r>
  </si>
  <si>
    <r>
      <rPr>
        <b/>
        <sz val="9"/>
        <rFont val="Arial"/>
        <family val="2"/>
      </rPr>
      <t>Range 103 Annual Salary</t>
    </r>
  </si>
  <si>
    <r>
      <rPr>
        <sz val="9"/>
        <rFont val="Arial"/>
        <family val="2"/>
      </rPr>
      <t>Specialist:  Job Placement, DSP&amp;S (Temp.)</t>
    </r>
  </si>
  <si>
    <r>
      <rPr>
        <b/>
        <sz val="9"/>
        <rFont val="Arial"/>
        <family val="2"/>
      </rPr>
      <t>Range 104 Monthly Salary</t>
    </r>
  </si>
  <si>
    <r>
      <rPr>
        <b/>
        <sz val="9"/>
        <rFont val="Arial"/>
        <family val="2"/>
      </rPr>
      <t>Range 104 Annual Salary</t>
    </r>
  </si>
  <si>
    <r>
      <rPr>
        <sz val="9"/>
        <rFont val="Arial"/>
        <family val="2"/>
      </rPr>
      <t>Administrative Noncredit Curriculum Specialist</t>
    </r>
  </si>
  <si>
    <r>
      <rPr>
        <b/>
        <sz val="9"/>
        <rFont val="Arial"/>
        <family val="2"/>
      </rPr>
      <t>Range 105 Monthly Salary</t>
    </r>
  </si>
  <si>
    <r>
      <rPr>
        <b/>
        <sz val="9"/>
        <rFont val="Arial"/>
        <family val="2"/>
      </rPr>
      <t>Range 105 Annual Salary</t>
    </r>
  </si>
  <si>
    <r>
      <rPr>
        <sz val="9"/>
        <rFont val="Arial"/>
        <family val="2"/>
      </rPr>
      <t xml:space="preserve">Applications Training Specialist Athletic Trainer
</t>
    </r>
    <r>
      <rPr>
        <sz val="9"/>
        <rFont val="Arial"/>
        <family val="2"/>
      </rPr>
      <t xml:space="preserve">Coordinator, Budget and Accounting Coordinator, Cashier's Office Coordinator, CARE Program Coordinator, Payroll
</t>
    </r>
    <r>
      <rPr>
        <sz val="9"/>
        <rFont val="Arial"/>
        <family val="2"/>
      </rPr>
      <t xml:space="preserve">Coordinator, Student Activities High School Outreach Coordinator
</t>
    </r>
    <r>
      <rPr>
        <sz val="9"/>
        <rFont val="Arial"/>
        <family val="2"/>
      </rPr>
      <t xml:space="preserve">Office Supervisor, Welcome Back Program Staff Nurse (113)*
</t>
    </r>
    <r>
      <rPr>
        <sz val="9"/>
        <rFont val="Arial"/>
        <family val="2"/>
      </rPr>
      <t>Vocational Outreach Specialist</t>
    </r>
  </si>
  <si>
    <r>
      <rPr>
        <b/>
        <sz val="9"/>
        <rFont val="Arial"/>
        <family val="2"/>
      </rPr>
      <t>Range 106 Monthly Salary</t>
    </r>
  </si>
  <si>
    <r>
      <rPr>
        <b/>
        <sz val="9"/>
        <rFont val="Arial"/>
        <family val="2"/>
      </rPr>
      <t>Range 106 Annual Salary</t>
    </r>
  </si>
  <si>
    <r>
      <rPr>
        <b/>
        <sz val="9"/>
        <rFont val="Arial"/>
        <family val="2"/>
      </rPr>
      <t>Range 107 Monthly Salary</t>
    </r>
  </si>
  <si>
    <r>
      <rPr>
        <b/>
        <sz val="9"/>
        <rFont val="Arial"/>
        <family val="2"/>
      </rPr>
      <t>Range 107 Annual Salary</t>
    </r>
  </si>
  <si>
    <r>
      <rPr>
        <sz val="9"/>
        <rFont val="Arial"/>
        <family val="2"/>
      </rPr>
      <t xml:space="preserve">Coordinator, Audio Visual Systems Coordinator, Computer Facilities Educational Research Assessment Analyst Financial Aid Systems Technician
</t>
    </r>
    <r>
      <rPr>
        <sz val="9"/>
        <rFont val="Arial"/>
        <family val="2"/>
      </rPr>
      <t xml:space="preserve">Information Technology Support Technician (113)* Research Analyst
</t>
    </r>
    <r>
      <rPr>
        <sz val="9"/>
        <rFont val="Arial"/>
        <family val="2"/>
      </rPr>
      <t>Telecommunications Technician</t>
    </r>
  </si>
  <si>
    <r>
      <rPr>
        <b/>
        <sz val="9"/>
        <rFont val="Arial"/>
        <family val="2"/>
      </rPr>
      <t>Range 108 Monthly Salary</t>
    </r>
  </si>
  <si>
    <r>
      <rPr>
        <b/>
        <sz val="9"/>
        <rFont val="Arial"/>
        <family val="2"/>
      </rPr>
      <t>Range 108 Annual Salary</t>
    </r>
  </si>
  <si>
    <r>
      <rPr>
        <sz val="9"/>
        <rFont val="Arial"/>
        <family val="2"/>
      </rPr>
      <t xml:space="preserve">Master Carpenter/Stage Manager Master Electrician
</t>
    </r>
    <r>
      <rPr>
        <sz val="9"/>
        <rFont val="Arial"/>
        <family val="2"/>
      </rPr>
      <t xml:space="preserve">Police Officer
</t>
    </r>
    <r>
      <rPr>
        <sz val="9"/>
        <rFont val="Arial"/>
        <family val="2"/>
      </rPr>
      <t>Theatrical Audio Engineer</t>
    </r>
  </si>
  <si>
    <r>
      <rPr>
        <b/>
        <sz val="9"/>
        <rFont val="Arial"/>
        <family val="2"/>
      </rPr>
      <t>Range 109 Monthly Salary</t>
    </r>
  </si>
  <si>
    <r>
      <rPr>
        <b/>
        <sz val="9"/>
        <rFont val="Arial"/>
        <family val="2"/>
      </rPr>
      <t>Range 109 Annual Salary</t>
    </r>
  </si>
  <si>
    <r>
      <rPr>
        <sz val="9"/>
        <rFont val="Arial"/>
        <family val="2"/>
      </rPr>
      <t xml:space="preserve">Coordinator, CalWORKs
</t>
    </r>
    <r>
      <rPr>
        <sz val="9"/>
        <rFont val="Arial"/>
        <family val="2"/>
      </rPr>
      <t xml:space="preserve">Coordinator, Career Services Projects
</t>
    </r>
    <r>
      <rPr>
        <sz val="9"/>
        <rFont val="Arial"/>
        <family val="2"/>
      </rPr>
      <t>Coordinator, Student Veterans Services &amp; Scholarships</t>
    </r>
  </si>
  <si>
    <r>
      <rPr>
        <b/>
        <sz val="9"/>
        <rFont val="Arial"/>
        <family val="2"/>
      </rPr>
      <t>Range 110 Monthly Salary</t>
    </r>
  </si>
  <si>
    <r>
      <rPr>
        <b/>
        <sz val="9"/>
        <rFont val="Arial"/>
        <family val="2"/>
      </rPr>
      <t>Range 110 Annual Salary</t>
    </r>
  </si>
  <si>
    <r>
      <rPr>
        <b/>
        <sz val="9"/>
        <rFont val="Arial"/>
        <family val="2"/>
      </rPr>
      <t>Range 111 Monthly Salary</t>
    </r>
  </si>
  <si>
    <r>
      <rPr>
        <b/>
        <sz val="9"/>
        <rFont val="Arial"/>
        <family val="2"/>
      </rPr>
      <t>Range 111 Annual Salary</t>
    </r>
  </si>
  <si>
    <r>
      <rPr>
        <b/>
        <sz val="9"/>
        <rFont val="Arial"/>
        <family val="2"/>
      </rPr>
      <t>Range 112 Monthly Salary</t>
    </r>
  </si>
  <si>
    <r>
      <rPr>
        <b/>
        <sz val="9"/>
        <rFont val="Arial"/>
        <family val="2"/>
      </rPr>
      <t>Range 112 Annual Salary</t>
    </r>
  </si>
  <si>
    <r>
      <rPr>
        <sz val="9"/>
        <rFont val="Arial"/>
        <family val="2"/>
      </rPr>
      <t xml:space="preserve">Coordinator, Adult Basic Education Coordinator, Education for Older Adults Coordinator, English as a Second Language Coordinator, Health and Fitness Coordinator, High School Program Coordinator, Language Learning Center
</t>
    </r>
    <r>
      <rPr>
        <sz val="9"/>
        <rFont val="Arial"/>
        <family val="2"/>
      </rPr>
      <t xml:space="preserve">Coordinator, Noncredit Student Success and Support Program (SSSP) Coordinator, School of Continuing Education
</t>
    </r>
    <r>
      <rPr>
        <sz val="9"/>
        <rFont val="Arial"/>
        <family val="2"/>
      </rPr>
      <t xml:space="preserve">Coordinator, Vocational English as a Second Language (VESL) Curriculum Specialist II
</t>
    </r>
    <r>
      <rPr>
        <sz val="9"/>
        <rFont val="Arial"/>
        <family val="2"/>
      </rPr>
      <t xml:space="preserve">Supervisor, Admissions &amp; Records
</t>
    </r>
    <r>
      <rPr>
        <sz val="9"/>
        <rFont val="Arial"/>
        <family val="2"/>
      </rPr>
      <t xml:space="preserve">Supervisor, Emeritus Program Supervisor, Financial Aid
</t>
    </r>
    <r>
      <rPr>
        <sz val="9"/>
        <rFont val="Arial"/>
        <family val="2"/>
      </rPr>
      <t>Supervisor, Health Occupations &amp; Resource Lab Supervisor, VESL</t>
    </r>
  </si>
  <si>
    <r>
      <rPr>
        <b/>
        <sz val="9"/>
        <rFont val="Arial"/>
        <family val="2"/>
      </rPr>
      <t>Range 113 Monthly Salary</t>
    </r>
  </si>
  <si>
    <r>
      <rPr>
        <b/>
        <sz val="9"/>
        <rFont val="Arial"/>
        <family val="2"/>
      </rPr>
      <t>Range 113 Annual Salary</t>
    </r>
  </si>
  <si>
    <r>
      <rPr>
        <b/>
        <sz val="9"/>
        <rFont val="Arial"/>
        <family val="2"/>
      </rPr>
      <t>Range 114 Monthly Salary</t>
    </r>
  </si>
  <si>
    <r>
      <rPr>
        <b/>
        <sz val="9"/>
        <rFont val="Arial"/>
        <family val="2"/>
      </rPr>
      <t>Range 114 Annual Salary</t>
    </r>
  </si>
  <si>
    <r>
      <rPr>
        <sz val="9"/>
        <rFont val="Arial"/>
        <family val="2"/>
      </rPr>
      <t xml:space="preserve">Computer Support Specialist Coordinator, Multimedia Web Designer
</t>
    </r>
    <r>
      <rPr>
        <sz val="9"/>
        <rFont val="Arial"/>
        <family val="2"/>
      </rPr>
      <t>Web Support Specialist Webmaster</t>
    </r>
  </si>
  <si>
    <r>
      <rPr>
        <b/>
        <sz val="9"/>
        <rFont val="Arial"/>
        <family val="2"/>
      </rPr>
      <t>Range 115 Monthly Salary</t>
    </r>
  </si>
  <si>
    <r>
      <rPr>
        <b/>
        <sz val="9"/>
        <rFont val="Arial"/>
        <family val="2"/>
      </rPr>
      <t>Range 115 Annual Salary</t>
    </r>
  </si>
  <si>
    <r>
      <rPr>
        <b/>
        <sz val="9"/>
        <rFont val="Arial"/>
        <family val="2"/>
      </rPr>
      <t>Range 116 Monthly Salary</t>
    </r>
  </si>
  <si>
    <r>
      <rPr>
        <b/>
        <sz val="9"/>
        <rFont val="Arial"/>
        <family val="2"/>
      </rPr>
      <t>Range 116 Annual Salary</t>
    </r>
  </si>
  <si>
    <r>
      <rPr>
        <b/>
        <sz val="9"/>
        <rFont val="Arial"/>
        <family val="2"/>
      </rPr>
      <t>Range 117 Monthly Salary</t>
    </r>
  </si>
  <si>
    <r>
      <rPr>
        <b/>
        <sz val="9"/>
        <rFont val="Arial"/>
        <family val="2"/>
      </rPr>
      <t>Range 117 Annual Salary</t>
    </r>
  </si>
  <si>
    <r>
      <rPr>
        <b/>
        <sz val="9"/>
        <rFont val="Arial"/>
        <family val="2"/>
      </rPr>
      <t>Range 118 Monthly Salary</t>
    </r>
  </si>
  <si>
    <r>
      <rPr>
        <b/>
        <sz val="9"/>
        <rFont val="Arial"/>
        <family val="2"/>
      </rPr>
      <t>Range 118 Annual Salary</t>
    </r>
  </si>
  <si>
    <r>
      <rPr>
        <sz val="9"/>
        <rFont val="Arial"/>
        <family val="2"/>
      </rPr>
      <t xml:space="preserve">Coordinator, Grants Coordinator, Health Programs
</t>
    </r>
    <r>
      <rPr>
        <sz val="9"/>
        <rFont val="Arial"/>
        <family val="2"/>
      </rPr>
      <t xml:space="preserve">Coordinator, Special Projects-Technology &amp; Health Lead Broadcast and Audio Technician
</t>
    </r>
    <r>
      <rPr>
        <sz val="9"/>
        <rFont val="Arial"/>
        <family val="2"/>
      </rPr>
      <t>Lead Telecommunications Support Technician</t>
    </r>
  </si>
  <si>
    <r>
      <rPr>
        <b/>
        <sz val="9"/>
        <rFont val="Arial"/>
        <family val="2"/>
      </rPr>
      <t>Range 119 Monthly Salary</t>
    </r>
  </si>
  <si>
    <r>
      <rPr>
        <b/>
        <sz val="9"/>
        <rFont val="Arial"/>
        <family val="2"/>
      </rPr>
      <t>Range 119 Annual Salary</t>
    </r>
  </si>
  <si>
    <r>
      <rPr>
        <b/>
        <sz val="9"/>
        <rFont val="Arial"/>
        <family val="2"/>
      </rPr>
      <t>Range 120 Monthly Salary</t>
    </r>
  </si>
  <si>
    <r>
      <rPr>
        <b/>
        <sz val="9"/>
        <rFont val="Arial"/>
        <family val="2"/>
      </rPr>
      <t>Range 120 Annual Salary</t>
    </r>
  </si>
  <si>
    <r>
      <rPr>
        <sz val="9"/>
        <rFont val="Arial"/>
        <family val="2"/>
      </rPr>
      <t>Business Analyst</t>
    </r>
  </si>
  <si>
    <r>
      <rPr>
        <b/>
        <sz val="9"/>
        <rFont val="Arial"/>
        <family val="2"/>
      </rPr>
      <t>Range 121 Monthly Salary</t>
    </r>
  </si>
  <si>
    <r>
      <rPr>
        <b/>
        <sz val="9"/>
        <rFont val="Arial"/>
        <family val="2"/>
      </rPr>
      <t>Range 121 Annual Salary</t>
    </r>
  </si>
  <si>
    <r>
      <rPr>
        <b/>
        <sz val="9"/>
        <rFont val="Arial"/>
        <family val="2"/>
      </rPr>
      <t>Range 122 Monthly Salary</t>
    </r>
  </si>
  <si>
    <r>
      <rPr>
        <b/>
        <sz val="9"/>
        <rFont val="Arial"/>
        <family val="2"/>
      </rPr>
      <t>Range 122 Annual Salary</t>
    </r>
  </si>
  <si>
    <r>
      <rPr>
        <sz val="9"/>
        <rFont val="Arial"/>
        <family val="2"/>
      </rPr>
      <t>Coordinator, Information Technology Services</t>
    </r>
  </si>
  <si>
    <r>
      <rPr>
        <b/>
        <sz val="9"/>
        <rFont val="Arial"/>
        <family val="2"/>
      </rPr>
      <t>Range 123 Monthly Salary</t>
    </r>
  </si>
  <si>
    <r>
      <rPr>
        <b/>
        <sz val="9"/>
        <rFont val="Arial"/>
        <family val="2"/>
      </rPr>
      <t>Range 123 Annual Salary</t>
    </r>
  </si>
  <si>
    <r>
      <rPr>
        <b/>
        <sz val="9"/>
        <rFont val="Arial"/>
        <family val="2"/>
      </rPr>
      <t>Range 124 Monthly Salary</t>
    </r>
  </si>
  <si>
    <r>
      <rPr>
        <b/>
        <sz val="9"/>
        <rFont val="Arial"/>
        <family val="2"/>
      </rPr>
      <t>Range 124 Annual Salary</t>
    </r>
  </si>
  <si>
    <r>
      <rPr>
        <sz val="9"/>
        <rFont val="Arial"/>
        <family val="2"/>
      </rPr>
      <t xml:space="preserve">Academic Applications Systems Specialist Academic Network Administrator Admissions and Records Systems Analyst Coordinator, Graphic Design
</t>
    </r>
    <r>
      <rPr>
        <sz val="9"/>
        <rFont val="Arial"/>
        <family val="2"/>
      </rPr>
      <t xml:space="preserve">Coordinator, Marketing &amp; Communication Coordinator, Online Learning Support Center
</t>
    </r>
    <r>
      <rPr>
        <sz val="9"/>
        <rFont val="Arial"/>
        <family val="2"/>
      </rPr>
      <t xml:space="preserve">Coordinator, Professional &amp; Organizational Development Educational Technology Coordinator
</t>
    </r>
    <r>
      <rPr>
        <sz val="9"/>
        <rFont val="Arial"/>
        <family val="2"/>
      </rPr>
      <t xml:space="preserve">Financial Aid Systems Analyst Financial Aid Systems Programmer Instructional Designer
</t>
    </r>
    <r>
      <rPr>
        <sz val="9"/>
        <rFont val="Arial"/>
        <family val="2"/>
      </rPr>
      <t xml:space="preserve">Lead Information Technology Support Technician Mental Health Clinician
</t>
    </r>
    <r>
      <rPr>
        <sz val="9"/>
        <rFont val="Arial"/>
        <family val="2"/>
      </rPr>
      <t>Senior Research Analyst Systems Analyst/Programmer Systems Programmer</t>
    </r>
  </si>
  <si>
    <r>
      <rPr>
        <b/>
        <sz val="9"/>
        <rFont val="Arial"/>
        <family val="2"/>
      </rPr>
      <t>Range 125 Monthly Salary</t>
    </r>
  </si>
  <si>
    <r>
      <rPr>
        <b/>
        <sz val="9"/>
        <rFont val="Arial"/>
        <family val="2"/>
      </rPr>
      <t>Range 125 Annual Salary</t>
    </r>
  </si>
  <si>
    <r>
      <rPr>
        <b/>
        <sz val="9"/>
        <rFont val="Arial"/>
        <family val="2"/>
      </rPr>
      <t>Range 126 Monthly Salary</t>
    </r>
  </si>
  <si>
    <r>
      <rPr>
        <b/>
        <sz val="9"/>
        <rFont val="Arial"/>
        <family val="2"/>
      </rPr>
      <t>Range 126 Annual Salary</t>
    </r>
  </si>
  <si>
    <r>
      <rPr>
        <sz val="9"/>
        <rFont val="Arial"/>
        <family val="2"/>
      </rPr>
      <t xml:space="preserve">Lead Interpreter Project Administrator
</t>
    </r>
    <r>
      <rPr>
        <sz val="9"/>
        <rFont val="Arial"/>
        <family val="2"/>
      </rPr>
      <t xml:space="preserve">Registered Nurse Practitioner Senior Systems Analyst
</t>
    </r>
    <r>
      <rPr>
        <sz val="9"/>
        <rFont val="Arial"/>
        <family val="2"/>
      </rPr>
      <t>Senior Systems Analyst/Programmer</t>
    </r>
  </si>
  <si>
    <r>
      <rPr>
        <b/>
        <sz val="9"/>
        <rFont val="Arial"/>
        <family val="2"/>
      </rPr>
      <t>Range 127 Monthly Salary</t>
    </r>
  </si>
  <si>
    <r>
      <rPr>
        <b/>
        <sz val="9"/>
        <rFont val="Arial"/>
        <family val="2"/>
      </rPr>
      <t>Range 127 Annual Salary</t>
    </r>
  </si>
  <si>
    <r>
      <rPr>
        <b/>
        <sz val="9"/>
        <rFont val="Arial"/>
        <family val="2"/>
      </rPr>
      <t>Range 128 Monthly Salary</t>
    </r>
  </si>
  <si>
    <r>
      <rPr>
        <b/>
        <sz val="9"/>
        <rFont val="Arial"/>
        <family val="2"/>
      </rPr>
      <t>Range 128 Annual Salary</t>
    </r>
  </si>
  <si>
    <r>
      <rPr>
        <sz val="9"/>
        <rFont val="Arial"/>
        <family val="2"/>
      </rPr>
      <t>Systems Administrator</t>
    </r>
  </si>
  <si>
    <r>
      <rPr>
        <b/>
        <sz val="9"/>
        <rFont val="Arial"/>
        <family val="2"/>
      </rPr>
      <t>Range 129 Monthly Salary</t>
    </r>
  </si>
  <si>
    <r>
      <rPr>
        <b/>
        <sz val="9"/>
        <rFont val="Arial"/>
        <family val="2"/>
      </rPr>
      <t>Range 129 Annual Salary</t>
    </r>
  </si>
  <si>
    <r>
      <rPr>
        <b/>
        <sz val="9"/>
        <rFont val="Arial"/>
        <family val="2"/>
      </rPr>
      <t>Range 130 Monthly Salary</t>
    </r>
  </si>
  <si>
    <r>
      <rPr>
        <b/>
        <sz val="9"/>
        <rFont val="Arial"/>
        <family val="2"/>
      </rPr>
      <t>Range 130 Annual Salary</t>
    </r>
  </si>
  <si>
    <r>
      <rPr>
        <sz val="9"/>
        <rFont val="Arial"/>
        <family val="2"/>
      </rPr>
      <t>Senior Systems Integrator</t>
    </r>
  </si>
  <si>
    <r>
      <rPr>
        <b/>
        <sz val="9"/>
        <rFont val="Arial"/>
        <family val="2"/>
      </rPr>
      <t>Range 131 Monthly Salary</t>
    </r>
  </si>
  <si>
    <r>
      <rPr>
        <b/>
        <sz val="9"/>
        <rFont val="Arial"/>
        <family val="2"/>
      </rPr>
      <t>Range 131 Annual Salary</t>
    </r>
  </si>
  <si>
    <r>
      <rPr>
        <sz val="9"/>
        <rFont val="Arial"/>
        <family val="2"/>
      </rPr>
      <t>Coordinator, Flight Training Program</t>
    </r>
  </si>
  <si>
    <r>
      <rPr>
        <b/>
        <sz val="9"/>
        <rFont val="Arial"/>
        <family val="2"/>
      </rPr>
      <t>Range 132 Monthly Salary</t>
    </r>
  </si>
  <si>
    <r>
      <rPr>
        <b/>
        <sz val="9"/>
        <rFont val="Arial"/>
        <family val="2"/>
      </rPr>
      <t>Range 132 Annual Salary</t>
    </r>
  </si>
  <si>
    <r>
      <rPr>
        <b/>
        <sz val="9"/>
        <rFont val="Arial"/>
        <family val="2"/>
      </rPr>
      <t>Range 133 Monthly Salary</t>
    </r>
  </si>
  <si>
    <r>
      <rPr>
        <b/>
        <sz val="9"/>
        <rFont val="Arial"/>
        <family val="2"/>
      </rPr>
      <t>Range 133 Annual Salary</t>
    </r>
  </si>
  <si>
    <r>
      <rPr>
        <b/>
        <sz val="9"/>
        <rFont val="Arial"/>
        <family val="2"/>
      </rPr>
      <t>Range 134 Monthly Salary</t>
    </r>
  </si>
  <si>
    <r>
      <rPr>
        <b/>
        <sz val="9"/>
        <rFont val="Arial"/>
        <family val="2"/>
      </rPr>
      <t>Range 134 Annual Salary</t>
    </r>
  </si>
  <si>
    <r>
      <rPr>
        <sz val="9"/>
        <rFont val="Arial"/>
        <family val="2"/>
      </rPr>
      <t>Enterprise Network Administrator</t>
    </r>
  </si>
  <si>
    <r>
      <rPr>
        <b/>
        <sz val="9"/>
        <rFont val="Arial"/>
        <family val="2"/>
      </rPr>
      <t>Range 135 Monthly Salary</t>
    </r>
  </si>
  <si>
    <r>
      <rPr>
        <b/>
        <sz val="9"/>
        <rFont val="Arial"/>
        <family val="2"/>
      </rPr>
      <t>Range 135 Annual Salary</t>
    </r>
  </si>
  <si>
    <r>
      <rPr>
        <b/>
        <sz val="9"/>
        <rFont val="Arial"/>
        <family val="2"/>
      </rPr>
      <t>Range 136 Monthly Salary</t>
    </r>
  </si>
  <si>
    <r>
      <rPr>
        <b/>
        <sz val="9"/>
        <rFont val="Arial"/>
        <family val="2"/>
      </rPr>
      <t>Range 136 Annual Salary</t>
    </r>
  </si>
  <si>
    <r>
      <rPr>
        <b/>
        <sz val="9"/>
        <rFont val="Arial"/>
        <family val="2"/>
      </rPr>
      <t>Range 137 Monthly Salary</t>
    </r>
  </si>
  <si>
    <r>
      <rPr>
        <b/>
        <sz val="9"/>
        <rFont val="Arial"/>
        <family val="2"/>
      </rPr>
      <t>Range 137 Annual Salary</t>
    </r>
  </si>
  <si>
    <r>
      <rPr>
        <b/>
        <sz val="9"/>
        <rFont val="Arial"/>
        <family val="2"/>
      </rPr>
      <t>Range 138 Monthly Salary</t>
    </r>
  </si>
  <si>
    <r>
      <rPr>
        <b/>
        <sz val="9"/>
        <rFont val="Arial"/>
        <family val="2"/>
      </rPr>
      <t>Range 138 Annual Salary</t>
    </r>
  </si>
  <si>
    <r>
      <rPr>
        <b/>
        <sz val="9"/>
        <rFont val="Arial"/>
        <family val="2"/>
      </rPr>
      <t>Range 139 Monthly Salary</t>
    </r>
  </si>
  <si>
    <r>
      <rPr>
        <b/>
        <sz val="9"/>
        <rFont val="Arial"/>
        <family val="2"/>
      </rPr>
      <t>Range 139 Annual Salary</t>
    </r>
  </si>
  <si>
    <r>
      <rPr>
        <b/>
        <sz val="9"/>
        <rFont val="Arial"/>
        <family val="2"/>
      </rPr>
      <t>Range 140 Monthly Salary</t>
    </r>
  </si>
  <si>
    <r>
      <rPr>
        <b/>
        <sz val="9"/>
        <rFont val="Arial"/>
        <family val="2"/>
      </rPr>
      <t>Range 140 Annual Salary</t>
    </r>
  </si>
  <si>
    <r>
      <rPr>
        <sz val="9"/>
        <rFont val="Arial"/>
        <family val="2"/>
      </rPr>
      <t>Database Administrator</t>
    </r>
  </si>
  <si>
    <r>
      <rPr>
        <b/>
        <sz val="9"/>
        <rFont val="Arial"/>
        <family val="2"/>
      </rPr>
      <t>Range 141 Monthly Salary</t>
    </r>
  </si>
  <si>
    <r>
      <rPr>
        <b/>
        <sz val="9"/>
        <rFont val="Arial"/>
        <family val="2"/>
      </rPr>
      <t>Range 141 Annual Salary</t>
    </r>
  </si>
  <si>
    <r>
      <rPr>
        <b/>
        <sz val="9"/>
        <rFont val="Arial"/>
        <family val="2"/>
      </rPr>
      <t>Range 142 Monthly Salary</t>
    </r>
  </si>
  <si>
    <r>
      <rPr>
        <b/>
        <sz val="9"/>
        <rFont val="Arial"/>
        <family val="2"/>
      </rPr>
      <t>Range 142 Annual Salary</t>
    </r>
  </si>
  <si>
    <r>
      <rPr>
        <b/>
        <sz val="9"/>
        <rFont val="Arial"/>
        <family val="2"/>
      </rPr>
      <t>Range 143 Monthly Salary</t>
    </r>
  </si>
  <si>
    <r>
      <rPr>
        <b/>
        <sz val="9"/>
        <rFont val="Arial"/>
        <family val="2"/>
      </rPr>
      <t>Range 143 Annual Salary</t>
    </r>
  </si>
  <si>
    <r>
      <rPr>
        <b/>
        <sz val="9"/>
        <rFont val="Arial"/>
        <family val="2"/>
      </rPr>
      <t>Range 144 Monthly Salary</t>
    </r>
  </si>
  <si>
    <r>
      <rPr>
        <b/>
        <sz val="9"/>
        <rFont val="Arial"/>
        <family val="2"/>
      </rPr>
      <t>Range 144 Annual Salary</t>
    </r>
  </si>
  <si>
    <r>
      <rPr>
        <sz val="9"/>
        <rFont val="Arial"/>
        <family val="2"/>
      </rPr>
      <t>Enterprise Network Security Analyst</t>
    </r>
  </si>
  <si>
    <t xml:space="preserve">NOTE:  This spreadsheet is to be used as an estimation tool for informational purposes only.  </t>
  </si>
  <si>
    <t>SISC estimate is based on a fully paid internal tiered Kaiser medical plan provided by the District.</t>
  </si>
  <si>
    <t>Longevity is not calculated into Salary steps.</t>
  </si>
  <si>
    <t>Estimate does not include applicable Federal/State Taxes.</t>
  </si>
  <si>
    <t>Blue Shield  PPO 80-G $20</t>
  </si>
  <si>
    <t>Blue Shield PPO 100-A $10</t>
  </si>
  <si>
    <t>Blue Shield HMO 10-0</t>
  </si>
  <si>
    <t>Blue Shield HMO 20-250</t>
  </si>
  <si>
    <t>CalPERS Plan</t>
  </si>
  <si>
    <t>Blue Shield Access Plus</t>
  </si>
  <si>
    <t>80% Employee</t>
  </si>
  <si>
    <t>50% Employee</t>
  </si>
  <si>
    <t>Blue Shield Trio HMO 10-0 (Select Network)</t>
  </si>
  <si>
    <t>Blue Shield Trio 30-20%</t>
  </si>
  <si>
    <t>Blue Shield PPO 80-K $</t>
  </si>
  <si>
    <t>Blue Shield  PPO 90-G $20</t>
  </si>
  <si>
    <t>Blue Shield HMO Full Network 10-0</t>
  </si>
  <si>
    <t>Blue Shield  HMO Full Network 10-0</t>
  </si>
  <si>
    <t>Blue Shield  PPO 80-K $35</t>
  </si>
  <si>
    <t>Full Time Employee</t>
  </si>
  <si>
    <t>87.5% Employee</t>
  </si>
  <si>
    <t>75% Employee</t>
  </si>
  <si>
    <t>72.5% Employee</t>
  </si>
  <si>
    <t>62.5% Employee</t>
  </si>
  <si>
    <t>SISC Equivalent</t>
  </si>
  <si>
    <t>Kaiser $15 OV $5/20 RX</t>
  </si>
  <si>
    <t>Life Insurance</t>
  </si>
  <si>
    <t>Percentage of Unused Benefit/Out-of Pocket Cost</t>
  </si>
  <si>
    <t>Percentage of Unused Benefit/Out-of-Pocket Cost</t>
  </si>
  <si>
    <t>MEDICAL COSTS (SISC)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</si>
</sst>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Arial"/>
      <family val="2"/>
    </font>
    <font>
      <b/>
      <i/>
      <sz val="11"/>
      <name val="Arial"/>
      <family val="2"/>
    </font>
    <font>
      <b/>
      <i/>
      <u/>
      <sz val="11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rgb="FFF1F1F1"/>
      </patternFill>
    </fill>
  </fills>
  <borders count="3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31">
    <xf numFmtId="0" fontId="0" fillId="0" borderId="0" xfId="0"/>
    <xf numFmtId="0" fontId="1" fillId="0" borderId="0" xfId="0" applyFont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9" xfId="0" applyFont="1" applyFill="1" applyBorder="1"/>
    <xf numFmtId="0" fontId="1" fillId="2" borderId="11" xfId="0" applyFont="1" applyFill="1" applyBorder="1"/>
    <xf numFmtId="0" fontId="1" fillId="2" borderId="13" xfId="0" applyFont="1" applyFill="1" applyBorder="1"/>
    <xf numFmtId="44" fontId="1" fillId="2" borderId="14" xfId="0" applyNumberFormat="1" applyFont="1" applyFill="1" applyBorder="1"/>
    <xf numFmtId="0" fontId="7" fillId="0" borderId="0" xfId="0" applyFont="1"/>
    <xf numFmtId="0" fontId="7" fillId="4" borderId="0" xfId="0" applyFont="1" applyFill="1"/>
    <xf numFmtId="0" fontId="6" fillId="4" borderId="0" xfId="0" applyFont="1" applyFill="1" applyAlignment="1">
      <alignment horizontal="center" vertical="center"/>
    </xf>
    <xf numFmtId="0" fontId="0" fillId="0" borderId="0" xfId="0" applyProtection="1"/>
    <xf numFmtId="0" fontId="1" fillId="0" borderId="0" xfId="0" applyFont="1" applyProtection="1"/>
    <xf numFmtId="0" fontId="3" fillId="3" borderId="10" xfId="0" applyFont="1" applyFill="1" applyBorder="1" applyProtection="1">
      <protection locked="0"/>
    </xf>
    <xf numFmtId="0" fontId="0" fillId="3" borderId="12" xfId="0" applyFill="1" applyBorder="1" applyAlignment="1" applyProtection="1">
      <alignment horizontal="right"/>
      <protection locked="0"/>
    </xf>
    <xf numFmtId="44" fontId="0" fillId="3" borderId="12" xfId="0" applyNumberFormat="1" applyFill="1" applyBorder="1" applyProtection="1">
      <protection locked="0"/>
    </xf>
    <xf numFmtId="44" fontId="0" fillId="3" borderId="10" xfId="0" applyNumberFormat="1" applyFill="1" applyBorder="1" applyProtection="1">
      <protection locked="0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164" fontId="7" fillId="0" borderId="0" xfId="0" applyNumberFormat="1" applyFont="1"/>
    <xf numFmtId="0" fontId="7" fillId="2" borderId="0" xfId="0" applyFont="1" applyFill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 applyAlignment="1">
      <alignment horizontal="center" vertical="center"/>
    </xf>
    <xf numFmtId="164" fontId="7" fillId="0" borderId="0" xfId="0" applyNumberFormat="1" applyFont="1" applyAlignment="1">
      <alignment horizontal="right"/>
    </xf>
    <xf numFmtId="164" fontId="7" fillId="2" borderId="0" xfId="0" applyNumberFormat="1" applyFont="1" applyFill="1" applyAlignment="1">
      <alignment horizontal="right"/>
    </xf>
    <xf numFmtId="44" fontId="0" fillId="2" borderId="15" xfId="0" applyNumberFormat="1" applyFill="1" applyBorder="1" applyProtection="1"/>
    <xf numFmtId="44" fontId="1" fillId="2" borderId="16" xfId="0" applyNumberFormat="1" applyFont="1" applyFill="1" applyBorder="1" applyProtection="1"/>
    <xf numFmtId="0" fontId="0" fillId="2" borderId="4" xfId="0" applyFill="1" applyBorder="1" applyProtection="1"/>
    <xf numFmtId="44" fontId="0" fillId="3" borderId="15" xfId="0" applyNumberFormat="1" applyFill="1" applyBorder="1" applyProtection="1">
      <protection locked="0"/>
    </xf>
    <xf numFmtId="10" fontId="0" fillId="6" borderId="6" xfId="0" applyNumberFormat="1" applyFont="1" applyFill="1" applyBorder="1" applyProtection="1"/>
    <xf numFmtId="44" fontId="0" fillId="2" borderId="15" xfId="0" applyNumberFormat="1" applyFont="1" applyFill="1" applyBorder="1" applyProtection="1"/>
    <xf numFmtId="44" fontId="0" fillId="2" borderId="12" xfId="0" applyNumberFormat="1" applyFont="1" applyFill="1" applyBorder="1" applyProtection="1"/>
    <xf numFmtId="164" fontId="0" fillId="0" borderId="0" xfId="0" applyNumberFormat="1"/>
    <xf numFmtId="164" fontId="1" fillId="0" borderId="0" xfId="0" applyNumberFormat="1" applyFont="1"/>
    <xf numFmtId="0" fontId="0" fillId="0" borderId="0" xfId="0" applyNumberForma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4" fontId="0" fillId="9" borderId="15" xfId="0" applyNumberFormat="1" applyFill="1" applyBorder="1" applyProtection="1">
      <protection locked="0"/>
    </xf>
    <xf numFmtId="44" fontId="0" fillId="2" borderId="12" xfId="0" applyNumberFormat="1" applyFill="1" applyBorder="1" applyProtection="1"/>
    <xf numFmtId="0" fontId="8" fillId="0" borderId="0" xfId="0" applyFont="1" applyAlignment="1" applyProtection="1">
      <alignment horizontal="center" vertical="center"/>
    </xf>
    <xf numFmtId="164" fontId="8" fillId="0" borderId="0" xfId="0" applyNumberFormat="1" applyFont="1" applyAlignment="1" applyProtection="1">
      <alignment horizontal="center" vertical="center"/>
    </xf>
    <xf numFmtId="0" fontId="7" fillId="0" borderId="0" xfId="0" applyFont="1" applyProtection="1"/>
    <xf numFmtId="164" fontId="7" fillId="0" borderId="0" xfId="0" applyNumberFormat="1" applyFont="1" applyProtection="1"/>
    <xf numFmtId="0" fontId="8" fillId="2" borderId="0" xfId="0" applyFont="1" applyFill="1" applyAlignment="1" applyProtection="1">
      <alignment horizontal="left" vertical="center"/>
    </xf>
    <xf numFmtId="164" fontId="8" fillId="2" borderId="0" xfId="0" applyNumberFormat="1" applyFont="1" applyFill="1" applyAlignment="1" applyProtection="1">
      <alignment horizontal="center" vertical="center"/>
    </xf>
    <xf numFmtId="0" fontId="8" fillId="0" borderId="0" xfId="0" applyFont="1" applyProtection="1"/>
    <xf numFmtId="164" fontId="8" fillId="0" borderId="0" xfId="0" applyNumberFormat="1" applyFont="1" applyAlignment="1" applyProtection="1">
      <alignment horizontal="right"/>
    </xf>
    <xf numFmtId="0" fontId="1" fillId="2" borderId="9" xfId="0" applyFont="1" applyFill="1" applyBorder="1" applyProtection="1"/>
    <xf numFmtId="0" fontId="3" fillId="2" borderId="10" xfId="0" applyFont="1" applyFill="1" applyBorder="1" applyProtection="1"/>
    <xf numFmtId="0" fontId="1" fillId="2" borderId="11" xfId="0" applyFont="1" applyFill="1" applyBorder="1" applyProtection="1"/>
    <xf numFmtId="0" fontId="0" fillId="2" borderId="12" xfId="0" applyFill="1" applyBorder="1" applyAlignment="1" applyProtection="1">
      <alignment horizontal="right"/>
    </xf>
    <xf numFmtId="0" fontId="1" fillId="2" borderId="13" xfId="0" applyFont="1" applyFill="1" applyBorder="1" applyProtection="1"/>
    <xf numFmtId="44" fontId="1" fillId="2" borderId="14" xfId="0" applyNumberFormat="1" applyFont="1" applyFill="1" applyBorder="1" applyProtection="1"/>
    <xf numFmtId="0" fontId="8" fillId="2" borderId="0" xfId="0" applyFont="1" applyFill="1" applyProtection="1"/>
    <xf numFmtId="164" fontId="8" fillId="2" borderId="0" xfId="0" applyNumberFormat="1" applyFont="1" applyFill="1" applyAlignment="1" applyProtection="1">
      <alignment horizontal="right"/>
    </xf>
    <xf numFmtId="164" fontId="8" fillId="0" borderId="0" xfId="0" applyNumberFormat="1" applyFont="1" applyProtection="1"/>
    <xf numFmtId="0" fontId="1" fillId="2" borderId="3" xfId="0" applyFont="1" applyFill="1" applyBorder="1" applyProtection="1"/>
    <xf numFmtId="0" fontId="1" fillId="2" borderId="5" xfId="0" applyFont="1" applyFill="1" applyBorder="1" applyProtection="1"/>
    <xf numFmtId="164" fontId="10" fillId="0" borderId="0" xfId="0" applyNumberFormat="1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0" fillId="2" borderId="7" xfId="0" applyFill="1" applyBorder="1" applyProtection="1"/>
    <xf numFmtId="0" fontId="0" fillId="0" borderId="0" xfId="0" applyFill="1" applyBorder="1" applyAlignment="1">
      <alignment horizontal="left" vertical="top"/>
    </xf>
    <xf numFmtId="0" fontId="14" fillId="11" borderId="20" xfId="0" applyFont="1" applyFill="1" applyBorder="1" applyAlignment="1">
      <alignment horizontal="left" vertical="top" wrapText="1"/>
    </xf>
    <xf numFmtId="0" fontId="14" fillId="11" borderId="20" xfId="0" applyFont="1" applyFill="1" applyBorder="1" applyAlignment="1">
      <alignment horizontal="center" vertical="top" wrapText="1"/>
    </xf>
    <xf numFmtId="0" fontId="14" fillId="11" borderId="20" xfId="0" applyFont="1" applyFill="1" applyBorder="1" applyAlignment="1">
      <alignment horizontal="left" vertical="top" wrapText="1" indent="1"/>
    </xf>
    <xf numFmtId="0" fontId="14" fillId="11" borderId="20" xfId="0" applyFont="1" applyFill="1" applyBorder="1" applyAlignment="1">
      <alignment horizontal="left" vertical="top" wrapText="1" indent="2"/>
    </xf>
    <xf numFmtId="0" fontId="16" fillId="10" borderId="20" xfId="0" applyFont="1" applyFill="1" applyBorder="1" applyAlignment="1">
      <alignment horizontal="left" vertical="top" wrapText="1"/>
    </xf>
    <xf numFmtId="4" fontId="15" fillId="10" borderId="20" xfId="0" applyNumberFormat="1" applyFont="1" applyFill="1" applyBorder="1" applyAlignment="1">
      <alignment horizontal="left" vertical="top" wrapText="1" indent="1"/>
    </xf>
    <xf numFmtId="4" fontId="15" fillId="10" borderId="20" xfId="0" applyNumberFormat="1" applyFont="1" applyFill="1" applyBorder="1" applyAlignment="1">
      <alignment horizontal="left" vertical="top" wrapText="1"/>
    </xf>
    <xf numFmtId="4" fontId="15" fillId="10" borderId="20" xfId="0" applyNumberFormat="1" applyFont="1" applyFill="1" applyBorder="1" applyAlignment="1">
      <alignment horizontal="right" vertical="top" wrapText="1"/>
    </xf>
    <xf numFmtId="1" fontId="15" fillId="10" borderId="20" xfId="0" applyNumberFormat="1" applyFont="1" applyFill="1" applyBorder="1" applyAlignment="1">
      <alignment horizontal="center" vertical="top" wrapText="1"/>
    </xf>
    <xf numFmtId="0" fontId="0" fillId="10" borderId="20" xfId="0" applyFill="1" applyBorder="1" applyAlignment="1">
      <alignment horizontal="left" vertical="top" wrapText="1"/>
    </xf>
    <xf numFmtId="4" fontId="15" fillId="10" borderId="20" xfId="0" applyNumberFormat="1" applyFont="1" applyFill="1" applyBorder="1" applyAlignment="1">
      <alignment horizontal="left" vertical="top" wrapText="1" indent="2"/>
    </xf>
    <xf numFmtId="10" fontId="0" fillId="6" borderId="7" xfId="0" applyNumberFormat="1" applyFont="1" applyFill="1" applyBorder="1" applyProtection="1"/>
    <xf numFmtId="0" fontId="2" fillId="0" borderId="0" xfId="0" applyFont="1" applyBorder="1" applyAlignment="1" applyProtection="1">
      <alignment horizontal="center"/>
    </xf>
    <xf numFmtId="164" fontId="7" fillId="0" borderId="0" xfId="0" applyNumberFormat="1" applyFont="1" applyFill="1" applyAlignment="1">
      <alignment horizontal="right"/>
    </xf>
    <xf numFmtId="164" fontId="8" fillId="0" borderId="0" xfId="0" applyNumberFormat="1" applyFont="1" applyFill="1" applyAlignment="1" applyProtection="1">
      <alignment horizontal="right"/>
    </xf>
    <xf numFmtId="0" fontId="17" fillId="0" borderId="0" xfId="0" applyFont="1" applyProtection="1"/>
    <xf numFmtId="0" fontId="17" fillId="0" borderId="0" xfId="0" applyFont="1" applyFill="1" applyProtection="1"/>
    <xf numFmtId="0" fontId="7" fillId="0" borderId="0" xfId="0" applyFont="1" applyFill="1"/>
    <xf numFmtId="164" fontId="7" fillId="0" borderId="0" xfId="0" applyNumberFormat="1" applyFont="1" applyAlignment="1" applyProtection="1"/>
    <xf numFmtId="0" fontId="6" fillId="6" borderId="9" xfId="0" applyFont="1" applyFill="1" applyBorder="1" applyAlignment="1" applyProtection="1">
      <alignment horizontal="center" vertical="center"/>
    </xf>
    <xf numFmtId="0" fontId="7" fillId="6" borderId="11" xfId="0" applyFont="1" applyFill="1" applyBorder="1" applyAlignment="1" applyProtection="1">
      <alignment horizontal="left" vertical="center"/>
    </xf>
    <xf numFmtId="0" fontId="7" fillId="6" borderId="11" xfId="0" applyFont="1" applyFill="1" applyBorder="1" applyAlignment="1">
      <alignment horizontal="left" vertical="center"/>
    </xf>
    <xf numFmtId="0" fontId="7" fillId="6" borderId="13" xfId="0" applyFont="1" applyFill="1" applyBorder="1" applyAlignment="1">
      <alignment horizontal="left" vertical="center"/>
    </xf>
    <xf numFmtId="44" fontId="0" fillId="6" borderId="15" xfId="0" applyNumberFormat="1" applyFont="1" applyFill="1" applyBorder="1" applyProtection="1"/>
    <xf numFmtId="44" fontId="0" fillId="6" borderId="12" xfId="0" applyNumberFormat="1" applyFont="1" applyFill="1" applyBorder="1" applyProtection="1"/>
    <xf numFmtId="44" fontId="0" fillId="2" borderId="10" xfId="0" applyNumberFormat="1" applyFill="1" applyBorder="1" applyProtection="1"/>
    <xf numFmtId="0" fontId="1" fillId="6" borderId="11" xfId="0" applyFont="1" applyFill="1" applyBorder="1" applyProtection="1"/>
    <xf numFmtId="0" fontId="1" fillId="0" borderId="0" xfId="0" applyFon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/>
    <xf numFmtId="0" fontId="7" fillId="9" borderId="0" xfId="0" applyFont="1" applyFill="1" applyBorder="1" applyAlignment="1" applyProtection="1">
      <alignment horizontal="center" vertical="center"/>
    </xf>
    <xf numFmtId="164" fontId="7" fillId="9" borderId="0" xfId="0" applyNumberFormat="1" applyFont="1" applyFill="1" applyBorder="1" applyProtection="1"/>
    <xf numFmtId="164" fontId="7" fillId="9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17" xfId="0" applyFont="1" applyFill="1" applyBorder="1" applyAlignment="1" applyProtection="1">
      <alignment horizontal="center"/>
    </xf>
    <xf numFmtId="0" fontId="1" fillId="2" borderId="18" xfId="0" applyFont="1" applyFill="1" applyBorder="1" applyAlignment="1" applyProtection="1">
      <alignment horizontal="center"/>
    </xf>
    <xf numFmtId="0" fontId="9" fillId="7" borderId="8" xfId="0" applyFont="1" applyFill="1" applyBorder="1" applyAlignment="1" applyProtection="1">
      <alignment horizontal="center" vertical="center"/>
    </xf>
    <xf numFmtId="0" fontId="1" fillId="8" borderId="8" xfId="0" applyFont="1" applyFill="1" applyBorder="1" applyAlignment="1" applyProtection="1">
      <alignment horizontal="center"/>
    </xf>
    <xf numFmtId="1" fontId="15" fillId="10" borderId="21" xfId="0" applyNumberFormat="1" applyFont="1" applyFill="1" applyBorder="1" applyAlignment="1">
      <alignment horizontal="left" vertical="center" wrapText="1" indent="1"/>
    </xf>
    <xf numFmtId="1" fontId="15" fillId="10" borderId="22" xfId="0" applyNumberFormat="1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top" wrapText="1" indent="4"/>
    </xf>
    <xf numFmtId="0" fontId="5" fillId="0" borderId="24" xfId="0" applyFont="1" applyFill="1" applyBorder="1" applyAlignment="1">
      <alignment horizontal="left" vertical="top" wrapText="1" indent="4"/>
    </xf>
    <xf numFmtId="0" fontId="5" fillId="0" borderId="25" xfId="0" applyFont="1" applyFill="1" applyBorder="1" applyAlignment="1">
      <alignment horizontal="left" vertical="top" wrapText="1" indent="4"/>
    </xf>
    <xf numFmtId="0" fontId="0" fillId="0" borderId="23" xfId="0" applyFill="1" applyBorder="1" applyAlignment="1">
      <alignment horizontal="left" vertical="top" wrapText="1" indent="4"/>
    </xf>
    <xf numFmtId="0" fontId="0" fillId="0" borderId="24" xfId="0" applyFill="1" applyBorder="1" applyAlignment="1">
      <alignment horizontal="left" vertical="top" wrapText="1" indent="4"/>
    </xf>
    <xf numFmtId="0" fontId="0" fillId="0" borderId="25" xfId="0" applyFill="1" applyBorder="1" applyAlignment="1">
      <alignment horizontal="left" vertical="top" wrapText="1" indent="4"/>
    </xf>
    <xf numFmtId="0" fontId="11" fillId="0" borderId="0" xfId="0" applyFont="1" applyFill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top"/>
    </xf>
    <xf numFmtId="0" fontId="14" fillId="0" borderId="19" xfId="0" applyFont="1" applyFill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15" fillId="10" borderId="21" xfId="0" applyNumberFormat="1" applyFont="1" applyFill="1" applyBorder="1" applyAlignment="1">
      <alignment horizontal="center" vertical="center" wrapText="1"/>
    </xf>
    <xf numFmtId="1" fontId="15" fillId="10" borderId="22" xfId="0" applyNumberFormat="1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/>
    </xf>
    <xf numFmtId="0" fontId="1" fillId="0" borderId="8" xfId="0" applyFont="1" applyBorder="1" applyAlignment="1" applyProtection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64" fontId="7" fillId="6" borderId="0" xfId="0" applyNumberFormat="1" applyFont="1" applyFill="1" applyBorder="1" applyAlignment="1" applyProtection="1">
      <alignment horizontal="left" vertical="center"/>
    </xf>
    <xf numFmtId="164" fontId="7" fillId="6" borderId="28" xfId="0" applyNumberFormat="1" applyFont="1" applyFill="1" applyBorder="1" applyAlignment="1" applyProtection="1">
      <alignment horizontal="left" vertical="center"/>
    </xf>
    <xf numFmtId="164" fontId="7" fillId="6" borderId="29" xfId="0" applyNumberFormat="1" applyFont="1" applyFill="1" applyBorder="1" applyAlignment="1" applyProtection="1">
      <alignment horizontal="left" vertical="center"/>
    </xf>
    <xf numFmtId="164" fontId="7" fillId="6" borderId="16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Alignment="1" applyProtection="1">
      <alignment horizontal="center"/>
    </xf>
    <xf numFmtId="164" fontId="6" fillId="9" borderId="0" xfId="0" applyNumberFormat="1" applyFont="1" applyFill="1" applyBorder="1" applyAlignment="1" applyProtection="1">
      <alignment horizontal="center"/>
    </xf>
    <xf numFmtId="49" fontId="6" fillId="9" borderId="0" xfId="0" applyNumberFormat="1" applyFont="1" applyFill="1" applyBorder="1" applyAlignment="1" applyProtection="1">
      <alignment horizontal="center"/>
    </xf>
    <xf numFmtId="0" fontId="6" fillId="9" borderId="0" xfId="0" applyFont="1" applyFill="1" applyAlignment="1" applyProtection="1">
      <alignment horizontal="center" vertical="center"/>
    </xf>
    <xf numFmtId="164" fontId="6" fillId="6" borderId="26" xfId="0" applyNumberFormat="1" applyFont="1" applyFill="1" applyBorder="1" applyAlignment="1" applyProtection="1">
      <alignment horizontal="center" vertical="center"/>
    </xf>
    <xf numFmtId="164" fontId="6" fillId="6" borderId="27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Alignment="1" applyProtection="1">
      <alignment horizont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EFF6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8"/>
  <sheetViews>
    <sheetView tabSelected="1" zoomScale="90" zoomScaleNormal="90" workbookViewId="0">
      <selection activeCell="G13" sqref="G13"/>
    </sheetView>
  </sheetViews>
  <sheetFormatPr defaultRowHeight="15" x14ac:dyDescent="0.25"/>
  <cols>
    <col min="1" max="1" width="45.85546875" customWidth="1"/>
    <col min="2" max="2" width="14.7109375" customWidth="1"/>
    <col min="4" max="4" width="45.140625" customWidth="1"/>
    <col min="5" max="5" width="16.85546875" customWidth="1"/>
    <col min="7" max="7" width="40.7109375" customWidth="1"/>
    <col min="8" max="8" width="16.5703125" customWidth="1"/>
    <col min="10" max="10" width="40.7109375" customWidth="1"/>
    <col min="11" max="11" width="16.5703125" customWidth="1"/>
  </cols>
  <sheetData>
    <row r="1" spans="1:8" ht="26.25" x14ac:dyDescent="0.4">
      <c r="A1" s="94" t="s">
        <v>330</v>
      </c>
      <c r="B1" s="95"/>
      <c r="C1" s="95"/>
      <c r="D1" s="95"/>
      <c r="E1" s="95"/>
      <c r="F1" s="73"/>
      <c r="G1" s="73"/>
      <c r="H1" s="73"/>
    </row>
    <row r="2" spans="1:8" x14ac:dyDescent="0.25">
      <c r="A2" s="11"/>
      <c r="B2" s="11"/>
      <c r="C2" s="11"/>
      <c r="D2" s="11"/>
      <c r="E2" s="11"/>
    </row>
    <row r="3" spans="1:8" ht="15.75" thickBot="1" x14ac:dyDescent="0.3">
      <c r="A3" s="101" t="s">
        <v>336</v>
      </c>
      <c r="B3" s="101"/>
      <c r="C3" s="12"/>
      <c r="D3" s="100" t="s">
        <v>335</v>
      </c>
      <c r="E3" s="100"/>
    </row>
    <row r="4" spans="1:8" ht="16.5" thickTop="1" thickBot="1" x14ac:dyDescent="0.3">
      <c r="A4" s="96" t="s">
        <v>6</v>
      </c>
      <c r="B4" s="97"/>
      <c r="C4" s="12"/>
      <c r="D4" s="96" t="s">
        <v>6</v>
      </c>
      <c r="E4" s="97"/>
    </row>
    <row r="5" spans="1:8" ht="15" customHeight="1" x14ac:dyDescent="0.25">
      <c r="A5" s="46" t="s">
        <v>0</v>
      </c>
      <c r="B5" s="47">
        <f>'CalPERS Medical Plan'!G3</f>
        <v>0</v>
      </c>
      <c r="C5" s="11"/>
      <c r="D5" s="46" t="s">
        <v>0</v>
      </c>
      <c r="E5" s="47">
        <f>'CalPERS Medical Plan'!G3</f>
        <v>0</v>
      </c>
    </row>
    <row r="6" spans="1:8" ht="15" customHeight="1" x14ac:dyDescent="0.25">
      <c r="A6" s="48" t="s">
        <v>2</v>
      </c>
      <c r="B6" s="49">
        <f>'CalPERS Medical Plan'!G4</f>
        <v>0</v>
      </c>
      <c r="C6" s="11"/>
      <c r="D6" s="48" t="s">
        <v>2</v>
      </c>
      <c r="E6" s="49">
        <f>'CalPERS Medical Plan'!G4</f>
        <v>0</v>
      </c>
    </row>
    <row r="7" spans="1:8" ht="15" customHeight="1" x14ac:dyDescent="0.25">
      <c r="A7" s="48" t="s">
        <v>3</v>
      </c>
      <c r="B7" s="37">
        <f>'CalPERS Medical Plan'!G5</f>
        <v>0</v>
      </c>
      <c r="C7" s="11"/>
      <c r="D7" s="48" t="s">
        <v>3</v>
      </c>
      <c r="E7" s="37">
        <f>'CalPERS Medical Plan'!G5</f>
        <v>0</v>
      </c>
    </row>
    <row r="8" spans="1:8" ht="15" customHeight="1" thickBot="1" x14ac:dyDescent="0.3">
      <c r="A8" s="50" t="s">
        <v>4</v>
      </c>
      <c r="B8" s="51">
        <f>'CalPERS Medical Plan'!G6</f>
        <v>0</v>
      </c>
      <c r="C8" s="11"/>
      <c r="D8" s="50" t="s">
        <v>4</v>
      </c>
      <c r="E8" s="51">
        <f>'SISC Medical Plan'!G6</f>
        <v>0</v>
      </c>
    </row>
    <row r="9" spans="1:8" ht="15" customHeight="1" thickBot="1" x14ac:dyDescent="0.3">
      <c r="A9" s="98" t="s">
        <v>5</v>
      </c>
      <c r="B9" s="99"/>
      <c r="C9" s="11"/>
      <c r="D9" s="98" t="s">
        <v>716</v>
      </c>
      <c r="E9" s="99"/>
    </row>
    <row r="10" spans="1:8" ht="15" customHeight="1" x14ac:dyDescent="0.25">
      <c r="A10" s="46" t="s">
        <v>294</v>
      </c>
      <c r="B10" s="86">
        <f>'CalPERS Medical Plan'!G8</f>
        <v>0</v>
      </c>
      <c r="C10" s="11"/>
      <c r="D10" s="46" t="s">
        <v>294</v>
      </c>
      <c r="E10" s="86">
        <f>'SISC Medical Plan'!G8</f>
        <v>0</v>
      </c>
    </row>
    <row r="11" spans="1:8" ht="15" customHeight="1" x14ac:dyDescent="0.25">
      <c r="A11" s="48" t="s">
        <v>313</v>
      </c>
      <c r="B11" s="25">
        <f>'CalPERS Medical Plan'!G9</f>
        <v>0</v>
      </c>
      <c r="C11" s="11"/>
      <c r="D11" s="48" t="s">
        <v>313</v>
      </c>
      <c r="E11" s="25">
        <f>'SISC Medical Plan'!G9</f>
        <v>0</v>
      </c>
    </row>
    <row r="12" spans="1:8" ht="15" customHeight="1" x14ac:dyDescent="0.25">
      <c r="A12" s="48" t="s">
        <v>314</v>
      </c>
      <c r="B12" s="25">
        <f>'CalPERS Medical Plan'!G10</f>
        <v>32</v>
      </c>
      <c r="C12" s="11"/>
      <c r="D12" s="48" t="s">
        <v>314</v>
      </c>
      <c r="E12" s="25">
        <f>'SISC Medical Plan'!G10</f>
        <v>32</v>
      </c>
    </row>
    <row r="13" spans="1:8" ht="15" customHeight="1" x14ac:dyDescent="0.25">
      <c r="A13" s="48" t="s">
        <v>713</v>
      </c>
      <c r="B13" s="25">
        <f>'CalPERS Medical Plan'!G11</f>
        <v>12</v>
      </c>
      <c r="C13" s="11"/>
      <c r="D13" s="48" t="s">
        <v>713</v>
      </c>
      <c r="E13" s="25">
        <f>'SISC Medical Plan'!G11</f>
        <v>12</v>
      </c>
    </row>
    <row r="14" spans="1:8" ht="15" customHeight="1" x14ac:dyDescent="0.25">
      <c r="A14" s="48" t="s">
        <v>312</v>
      </c>
      <c r="B14" s="25">
        <f>'CalPERS Medical Plan'!G12</f>
        <v>1094.5999999999999</v>
      </c>
      <c r="C14" s="11"/>
      <c r="D14" s="48" t="s">
        <v>312</v>
      </c>
      <c r="E14" s="25">
        <f>'SISC Medical Plan'!G12</f>
        <v>0</v>
      </c>
    </row>
    <row r="15" spans="1:8" ht="15" customHeight="1" x14ac:dyDescent="0.25">
      <c r="A15" s="87" t="s">
        <v>325</v>
      </c>
      <c r="B15" s="84">
        <f>'CalPERS Medical Plan'!G13</f>
        <v>1050.5999999999999</v>
      </c>
      <c r="C15" s="11"/>
      <c r="D15" s="87" t="s">
        <v>325</v>
      </c>
      <c r="E15" s="84">
        <f>'SISC Medical Plan'!G13</f>
        <v>-44</v>
      </c>
    </row>
    <row r="16" spans="1:8" ht="15" customHeight="1" x14ac:dyDescent="0.25">
      <c r="A16" s="87" t="s">
        <v>326</v>
      </c>
      <c r="B16" s="85">
        <f>'CalPERS Medical Plan'!G14</f>
        <v>10506</v>
      </c>
      <c r="C16" s="11"/>
      <c r="D16" s="87" t="s">
        <v>326</v>
      </c>
      <c r="E16" s="85">
        <f>'SISC Medical Plan'!G14</f>
        <v>-440</v>
      </c>
    </row>
    <row r="17" spans="1:5" ht="15" customHeight="1" x14ac:dyDescent="0.25">
      <c r="A17" s="48" t="s">
        <v>327</v>
      </c>
      <c r="B17" s="25">
        <f>'CalPERS Medical Plan'!G15</f>
        <v>1050.5999999999999</v>
      </c>
      <c r="C17" s="11"/>
      <c r="D17" s="48" t="s">
        <v>327</v>
      </c>
      <c r="E17" s="25">
        <f>'SISC Medical Plan'!G15</f>
        <v>-44</v>
      </c>
    </row>
    <row r="18" spans="1:5" ht="15" customHeight="1" thickBot="1" x14ac:dyDescent="0.3">
      <c r="A18" s="50" t="s">
        <v>328</v>
      </c>
      <c r="B18" s="26">
        <f>'CalPERS Medical Plan'!G16</f>
        <v>10506</v>
      </c>
      <c r="C18" s="11"/>
      <c r="D18" s="50" t="s">
        <v>328</v>
      </c>
      <c r="E18" s="26">
        <f>'SISC Medical Plan'!G16</f>
        <v>-440</v>
      </c>
    </row>
    <row r="19" spans="1:5" ht="15" customHeight="1" x14ac:dyDescent="0.25">
      <c r="A19" s="55"/>
      <c r="B19" s="27"/>
      <c r="C19" s="11"/>
      <c r="D19" s="55"/>
      <c r="E19" s="27"/>
    </row>
    <row r="20" spans="1:5" ht="15" customHeight="1" x14ac:dyDescent="0.25">
      <c r="A20" s="55" t="s">
        <v>715</v>
      </c>
      <c r="B20" s="29" t="e">
        <f>'CalPERS Medical Plan'!G18</f>
        <v>#DIV/0!</v>
      </c>
      <c r="C20" s="11"/>
      <c r="D20" s="55" t="s">
        <v>715</v>
      </c>
      <c r="E20" s="29" t="e">
        <f>'SISC Medical Plan'!G18</f>
        <v>#DIV/0!</v>
      </c>
    </row>
    <row r="21" spans="1:5" ht="15" customHeight="1" thickBot="1" x14ac:dyDescent="0.3">
      <c r="A21" s="56"/>
      <c r="B21" s="59"/>
      <c r="C21" s="11"/>
      <c r="D21" s="56"/>
      <c r="E21" s="59"/>
    </row>
    <row r="22" spans="1:5" ht="15" customHeight="1" thickTop="1" x14ac:dyDescent="0.25">
      <c r="A22" s="11"/>
      <c r="B22" s="11"/>
      <c r="C22" s="11"/>
      <c r="D22" s="11"/>
      <c r="E22" s="11"/>
    </row>
    <row r="23" spans="1:5" x14ac:dyDescent="0.25">
      <c r="A23" s="88" t="s">
        <v>687</v>
      </c>
      <c r="B23" s="11"/>
      <c r="C23" s="11"/>
      <c r="D23" s="11"/>
      <c r="E23" s="11"/>
    </row>
    <row r="24" spans="1:5" x14ac:dyDescent="0.25">
      <c r="A24" s="89" t="s">
        <v>688</v>
      </c>
      <c r="B24" s="11"/>
      <c r="C24" s="11"/>
      <c r="D24" s="11"/>
      <c r="E24" s="11"/>
    </row>
    <row r="25" spans="1:5" x14ac:dyDescent="0.25">
      <c r="A25" s="89" t="s">
        <v>689</v>
      </c>
      <c r="B25" s="11"/>
      <c r="C25" s="11"/>
      <c r="D25" s="11"/>
      <c r="E25" s="11"/>
    </row>
    <row r="26" spans="1:5" x14ac:dyDescent="0.25">
      <c r="A26" s="90" t="s">
        <v>690</v>
      </c>
      <c r="B26" s="11"/>
      <c r="C26" s="11"/>
      <c r="D26" s="11"/>
      <c r="E26" s="11"/>
    </row>
    <row r="27" spans="1:5" x14ac:dyDescent="0.25">
      <c r="A27" s="12"/>
      <c r="B27" s="11"/>
      <c r="C27" s="11"/>
      <c r="D27" s="11"/>
      <c r="E27" s="11"/>
    </row>
    <row r="28" spans="1:5" x14ac:dyDescent="0.25">
      <c r="A28" s="11"/>
      <c r="B28" s="11"/>
      <c r="C28" s="11"/>
      <c r="D28" s="11"/>
      <c r="E28" s="11"/>
    </row>
  </sheetData>
  <sheetProtection algorithmName="SHA-512" hashValue="jty9oMNZT7BAJOt99/aL1gj9IZeMZ/xb8eaBKdFq8JyskBQSbn1VWbTGcjx7WFDZZoGwxa3i5dYBSFgQrm42zw==" saltValue="NKAUw4wY6uOFy3uYZdCbug==" spinCount="100000" sheet="1" objects="1" scenarios="1" selectLockedCells="1"/>
  <mergeCells count="7">
    <mergeCell ref="A1:E1"/>
    <mergeCell ref="D4:E4"/>
    <mergeCell ref="D9:E9"/>
    <mergeCell ref="D3:E3"/>
    <mergeCell ref="A4:B4"/>
    <mergeCell ref="A9:B9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4"/>
  <sheetViews>
    <sheetView workbookViewId="0">
      <selection activeCell="A4" sqref="A4"/>
    </sheetView>
  </sheetViews>
  <sheetFormatPr defaultRowHeight="15" x14ac:dyDescent="0.2"/>
  <cols>
    <col min="1" max="1" width="88.7109375" style="8" customWidth="1"/>
    <col min="2" max="2" width="22.140625" style="8" customWidth="1"/>
    <col min="3" max="16384" width="9.140625" style="8"/>
  </cols>
  <sheetData>
    <row r="1" spans="1:2" ht="15.75" x14ac:dyDescent="0.2">
      <c r="A1" s="10" t="s">
        <v>293</v>
      </c>
      <c r="B1" s="10" t="s">
        <v>129</v>
      </c>
    </row>
    <row r="2" spans="1:2" x14ac:dyDescent="0.2">
      <c r="A2" s="8" t="s">
        <v>113</v>
      </c>
      <c r="B2" s="8" t="s">
        <v>130</v>
      </c>
    </row>
    <row r="3" spans="1:2" x14ac:dyDescent="0.2">
      <c r="A3" s="9" t="s">
        <v>114</v>
      </c>
      <c r="B3" s="9" t="s">
        <v>130</v>
      </c>
    </row>
    <row r="4" spans="1:2" x14ac:dyDescent="0.2">
      <c r="A4" s="8" t="s">
        <v>131</v>
      </c>
      <c r="B4" s="8" t="s">
        <v>132</v>
      </c>
    </row>
    <row r="5" spans="1:2" x14ac:dyDescent="0.2">
      <c r="A5" s="9" t="s">
        <v>57</v>
      </c>
      <c r="B5" s="9" t="s">
        <v>133</v>
      </c>
    </row>
    <row r="6" spans="1:2" x14ac:dyDescent="0.2">
      <c r="A6" s="8" t="s">
        <v>134</v>
      </c>
      <c r="B6" s="8" t="s">
        <v>135</v>
      </c>
    </row>
    <row r="7" spans="1:2" x14ac:dyDescent="0.2">
      <c r="A7" s="9" t="s">
        <v>136</v>
      </c>
      <c r="B7" s="9" t="s">
        <v>137</v>
      </c>
    </row>
    <row r="8" spans="1:2" x14ac:dyDescent="0.2">
      <c r="A8" s="8" t="s">
        <v>138</v>
      </c>
      <c r="B8" s="8" t="s">
        <v>133</v>
      </c>
    </row>
    <row r="9" spans="1:2" x14ac:dyDescent="0.2">
      <c r="A9" s="9" t="s">
        <v>139</v>
      </c>
      <c r="B9" s="9" t="s">
        <v>140</v>
      </c>
    </row>
    <row r="10" spans="1:2" x14ac:dyDescent="0.2">
      <c r="A10" s="8" t="s">
        <v>13</v>
      </c>
      <c r="B10" s="8" t="s">
        <v>135</v>
      </c>
    </row>
    <row r="11" spans="1:2" x14ac:dyDescent="0.2">
      <c r="A11" s="9" t="s">
        <v>20</v>
      </c>
      <c r="B11" s="9" t="s">
        <v>141</v>
      </c>
    </row>
    <row r="12" spans="1:2" x14ac:dyDescent="0.2">
      <c r="A12" s="8" t="s">
        <v>47</v>
      </c>
      <c r="B12" s="8" t="s">
        <v>132</v>
      </c>
    </row>
    <row r="13" spans="1:2" x14ac:dyDescent="0.2">
      <c r="A13" s="9" t="s">
        <v>58</v>
      </c>
      <c r="B13" s="9" t="s">
        <v>133</v>
      </c>
    </row>
    <row r="14" spans="1:2" x14ac:dyDescent="0.2">
      <c r="A14" s="8" t="s">
        <v>142</v>
      </c>
      <c r="B14" s="8" t="s">
        <v>135</v>
      </c>
    </row>
    <row r="15" spans="1:2" x14ac:dyDescent="0.2">
      <c r="A15" s="9" t="s">
        <v>143</v>
      </c>
      <c r="B15" s="9" t="s">
        <v>137</v>
      </c>
    </row>
    <row r="16" spans="1:2" x14ac:dyDescent="0.2">
      <c r="A16" s="8" t="s">
        <v>144</v>
      </c>
      <c r="B16" s="8" t="s">
        <v>145</v>
      </c>
    </row>
    <row r="17" spans="1:2" x14ac:dyDescent="0.2">
      <c r="A17" s="9" t="s">
        <v>14</v>
      </c>
      <c r="B17" s="9" t="s">
        <v>135</v>
      </c>
    </row>
    <row r="18" spans="1:2" x14ac:dyDescent="0.2">
      <c r="A18" s="8" t="s">
        <v>48</v>
      </c>
      <c r="B18" s="8" t="s">
        <v>132</v>
      </c>
    </row>
    <row r="19" spans="1:2" x14ac:dyDescent="0.2">
      <c r="A19" s="9" t="s">
        <v>115</v>
      </c>
      <c r="B19" s="9" t="s">
        <v>130</v>
      </c>
    </row>
    <row r="20" spans="1:2" x14ac:dyDescent="0.2">
      <c r="A20" s="8" t="s">
        <v>146</v>
      </c>
      <c r="B20" s="8" t="s">
        <v>147</v>
      </c>
    </row>
    <row r="21" spans="1:2" x14ac:dyDescent="0.2">
      <c r="A21" s="9" t="s">
        <v>59</v>
      </c>
      <c r="B21" s="9" t="s">
        <v>133</v>
      </c>
    </row>
    <row r="22" spans="1:2" x14ac:dyDescent="0.2">
      <c r="A22" s="8" t="s">
        <v>24</v>
      </c>
      <c r="B22" s="8" t="s">
        <v>137</v>
      </c>
    </row>
    <row r="23" spans="1:2" x14ac:dyDescent="0.2">
      <c r="A23" s="9" t="s">
        <v>86</v>
      </c>
      <c r="B23" s="9" t="s">
        <v>148</v>
      </c>
    </row>
    <row r="24" spans="1:2" x14ac:dyDescent="0.2">
      <c r="A24" s="8" t="s">
        <v>17</v>
      </c>
      <c r="B24" s="8" t="s">
        <v>149</v>
      </c>
    </row>
    <row r="25" spans="1:2" x14ac:dyDescent="0.2">
      <c r="A25" s="9" t="s">
        <v>60</v>
      </c>
      <c r="B25" s="9" t="s">
        <v>133</v>
      </c>
    </row>
    <row r="26" spans="1:2" x14ac:dyDescent="0.2">
      <c r="A26" s="8" t="s">
        <v>87</v>
      </c>
      <c r="B26" s="8" t="s">
        <v>148</v>
      </c>
    </row>
    <row r="27" spans="1:2" x14ac:dyDescent="0.2">
      <c r="A27" s="9" t="s">
        <v>61</v>
      </c>
      <c r="B27" s="9" t="s">
        <v>133</v>
      </c>
    </row>
    <row r="28" spans="1:2" x14ac:dyDescent="0.2">
      <c r="A28" s="8" t="s">
        <v>112</v>
      </c>
      <c r="B28" s="8" t="s">
        <v>150</v>
      </c>
    </row>
    <row r="29" spans="1:2" x14ac:dyDescent="0.2">
      <c r="A29" s="9" t="s">
        <v>25</v>
      </c>
      <c r="B29" s="9" t="s">
        <v>137</v>
      </c>
    </row>
    <row r="30" spans="1:2" x14ac:dyDescent="0.2">
      <c r="A30" s="8" t="s">
        <v>62</v>
      </c>
      <c r="B30" s="8" t="s">
        <v>133</v>
      </c>
    </row>
    <row r="31" spans="1:2" x14ac:dyDescent="0.2">
      <c r="A31" s="9" t="s">
        <v>151</v>
      </c>
      <c r="B31" s="9" t="s">
        <v>152</v>
      </c>
    </row>
    <row r="32" spans="1:2" x14ac:dyDescent="0.2">
      <c r="A32" s="8" t="s">
        <v>153</v>
      </c>
      <c r="B32" s="8" t="s">
        <v>137</v>
      </c>
    </row>
    <row r="33" spans="1:2" x14ac:dyDescent="0.2">
      <c r="A33" s="9" t="s">
        <v>154</v>
      </c>
      <c r="B33" s="9" t="s">
        <v>135</v>
      </c>
    </row>
    <row r="34" spans="1:2" x14ac:dyDescent="0.2">
      <c r="A34" s="8" t="s">
        <v>63</v>
      </c>
      <c r="B34" s="8" t="s">
        <v>133</v>
      </c>
    </row>
    <row r="35" spans="1:2" x14ac:dyDescent="0.2">
      <c r="A35" s="9" t="s">
        <v>21</v>
      </c>
      <c r="B35" s="9" t="s">
        <v>141</v>
      </c>
    </row>
    <row r="36" spans="1:2" x14ac:dyDescent="0.2">
      <c r="A36" s="8" t="s">
        <v>155</v>
      </c>
      <c r="B36" s="8" t="s">
        <v>137</v>
      </c>
    </row>
    <row r="37" spans="1:2" x14ac:dyDescent="0.2">
      <c r="A37" s="9" t="s">
        <v>156</v>
      </c>
      <c r="B37" s="9" t="s">
        <v>157</v>
      </c>
    </row>
    <row r="38" spans="1:2" x14ac:dyDescent="0.2">
      <c r="A38" s="8" t="s">
        <v>49</v>
      </c>
      <c r="B38" s="8" t="s">
        <v>132</v>
      </c>
    </row>
    <row r="39" spans="1:2" x14ac:dyDescent="0.2">
      <c r="A39" s="9" t="s">
        <v>102</v>
      </c>
      <c r="B39" s="9" t="s">
        <v>158</v>
      </c>
    </row>
    <row r="40" spans="1:2" x14ac:dyDescent="0.2">
      <c r="A40" s="8" t="s">
        <v>76</v>
      </c>
      <c r="B40" s="8" t="s">
        <v>159</v>
      </c>
    </row>
    <row r="41" spans="1:2" x14ac:dyDescent="0.2">
      <c r="A41" s="9" t="s">
        <v>160</v>
      </c>
      <c r="B41" s="9" t="s">
        <v>161</v>
      </c>
    </row>
    <row r="42" spans="1:2" x14ac:dyDescent="0.2">
      <c r="A42" s="8" t="s">
        <v>162</v>
      </c>
      <c r="B42" s="8" t="s">
        <v>163</v>
      </c>
    </row>
    <row r="43" spans="1:2" x14ac:dyDescent="0.2">
      <c r="A43" s="9" t="s">
        <v>164</v>
      </c>
      <c r="B43" s="9" t="s">
        <v>148</v>
      </c>
    </row>
    <row r="44" spans="1:2" x14ac:dyDescent="0.2">
      <c r="A44" s="8" t="s">
        <v>88</v>
      </c>
      <c r="B44" s="8" t="s">
        <v>148</v>
      </c>
    </row>
    <row r="45" spans="1:2" x14ac:dyDescent="0.2">
      <c r="A45" s="9" t="s">
        <v>165</v>
      </c>
      <c r="B45" s="9" t="s">
        <v>166</v>
      </c>
    </row>
    <row r="46" spans="1:2" x14ac:dyDescent="0.2">
      <c r="A46" s="8" t="s">
        <v>101</v>
      </c>
      <c r="B46" s="8" t="s">
        <v>166</v>
      </c>
    </row>
    <row r="47" spans="1:2" x14ac:dyDescent="0.2">
      <c r="A47" s="9" t="s">
        <v>167</v>
      </c>
      <c r="B47" s="9" t="s">
        <v>148</v>
      </c>
    </row>
    <row r="48" spans="1:2" x14ac:dyDescent="0.2">
      <c r="A48" s="8" t="s">
        <v>92</v>
      </c>
      <c r="B48" s="8" t="s">
        <v>163</v>
      </c>
    </row>
    <row r="49" spans="1:2" x14ac:dyDescent="0.2">
      <c r="A49" s="9" t="s">
        <v>108</v>
      </c>
      <c r="B49" s="9" t="s">
        <v>157</v>
      </c>
    </row>
    <row r="50" spans="1:2" x14ac:dyDescent="0.2">
      <c r="A50" s="8" t="s">
        <v>103</v>
      </c>
      <c r="B50" s="8" t="s">
        <v>158</v>
      </c>
    </row>
    <row r="51" spans="1:2" x14ac:dyDescent="0.2">
      <c r="A51" s="9" t="s">
        <v>104</v>
      </c>
      <c r="B51" s="9" t="s">
        <v>158</v>
      </c>
    </row>
    <row r="52" spans="1:2" x14ac:dyDescent="0.2">
      <c r="A52" s="8" t="s">
        <v>125</v>
      </c>
      <c r="B52" s="8" t="s">
        <v>168</v>
      </c>
    </row>
    <row r="53" spans="1:2" x14ac:dyDescent="0.2">
      <c r="A53" s="9" t="s">
        <v>110</v>
      </c>
      <c r="B53" s="9" t="s">
        <v>169</v>
      </c>
    </row>
    <row r="54" spans="1:2" x14ac:dyDescent="0.2">
      <c r="A54" s="8" t="s">
        <v>116</v>
      </c>
      <c r="B54" s="8" t="s">
        <v>130</v>
      </c>
    </row>
    <row r="55" spans="1:2" x14ac:dyDescent="0.2">
      <c r="A55" s="9" t="s">
        <v>105</v>
      </c>
      <c r="B55" s="9" t="s">
        <v>158</v>
      </c>
    </row>
    <row r="56" spans="1:2" x14ac:dyDescent="0.2">
      <c r="A56" s="8" t="s">
        <v>170</v>
      </c>
      <c r="B56" s="8" t="s">
        <v>169</v>
      </c>
    </row>
    <row r="57" spans="1:2" x14ac:dyDescent="0.2">
      <c r="A57" s="9" t="s">
        <v>64</v>
      </c>
      <c r="B57" s="9" t="s">
        <v>133</v>
      </c>
    </row>
    <row r="58" spans="1:2" x14ac:dyDescent="0.2">
      <c r="A58" s="8" t="s">
        <v>171</v>
      </c>
      <c r="B58" s="8" t="s">
        <v>158</v>
      </c>
    </row>
    <row r="59" spans="1:2" x14ac:dyDescent="0.2">
      <c r="A59" s="9" t="s">
        <v>106</v>
      </c>
      <c r="B59" s="9" t="s">
        <v>158</v>
      </c>
    </row>
    <row r="60" spans="1:2" x14ac:dyDescent="0.2">
      <c r="A60" s="8" t="s">
        <v>172</v>
      </c>
      <c r="B60" s="8" t="s">
        <v>161</v>
      </c>
    </row>
    <row r="61" spans="1:2" x14ac:dyDescent="0.2">
      <c r="A61" s="9" t="s">
        <v>173</v>
      </c>
      <c r="B61" s="9" t="s">
        <v>133</v>
      </c>
    </row>
    <row r="62" spans="1:2" x14ac:dyDescent="0.2">
      <c r="A62" s="8" t="s">
        <v>174</v>
      </c>
      <c r="B62" s="8" t="s">
        <v>130</v>
      </c>
    </row>
    <row r="63" spans="1:2" x14ac:dyDescent="0.2">
      <c r="A63" s="9" t="s">
        <v>175</v>
      </c>
      <c r="B63" s="9" t="s">
        <v>158</v>
      </c>
    </row>
    <row r="64" spans="1:2" x14ac:dyDescent="0.2">
      <c r="A64" s="8" t="s">
        <v>93</v>
      </c>
      <c r="B64" s="8" t="s">
        <v>163</v>
      </c>
    </row>
    <row r="65" spans="1:2" x14ac:dyDescent="0.2">
      <c r="A65" s="9" t="s">
        <v>107</v>
      </c>
      <c r="B65" s="9" t="s">
        <v>158</v>
      </c>
    </row>
    <row r="66" spans="1:2" x14ac:dyDescent="0.2">
      <c r="A66" s="8" t="s">
        <v>176</v>
      </c>
      <c r="B66" s="8" t="s">
        <v>130</v>
      </c>
    </row>
    <row r="67" spans="1:2" x14ac:dyDescent="0.2">
      <c r="A67" s="9" t="s">
        <v>65</v>
      </c>
      <c r="B67" s="9" t="s">
        <v>133</v>
      </c>
    </row>
    <row r="68" spans="1:2" x14ac:dyDescent="0.2">
      <c r="A68" s="8" t="s">
        <v>89</v>
      </c>
      <c r="B68" s="8" t="s">
        <v>148</v>
      </c>
    </row>
    <row r="69" spans="1:2" x14ac:dyDescent="0.2">
      <c r="A69" s="9" t="s">
        <v>77</v>
      </c>
      <c r="B69" s="9" t="s">
        <v>161</v>
      </c>
    </row>
    <row r="70" spans="1:2" x14ac:dyDescent="0.2">
      <c r="A70" s="8" t="s">
        <v>177</v>
      </c>
      <c r="B70" s="8" t="s">
        <v>130</v>
      </c>
    </row>
    <row r="71" spans="1:2" x14ac:dyDescent="0.2">
      <c r="A71" s="9" t="s">
        <v>178</v>
      </c>
      <c r="B71" s="9" t="s">
        <v>161</v>
      </c>
    </row>
    <row r="72" spans="1:2" x14ac:dyDescent="0.2">
      <c r="A72" s="8" t="s">
        <v>179</v>
      </c>
      <c r="B72" s="8" t="s">
        <v>169</v>
      </c>
    </row>
    <row r="73" spans="1:2" x14ac:dyDescent="0.2">
      <c r="A73" s="9" t="s">
        <v>90</v>
      </c>
      <c r="B73" s="9" t="s">
        <v>148</v>
      </c>
    </row>
    <row r="74" spans="1:2" x14ac:dyDescent="0.2">
      <c r="A74" s="8" t="s">
        <v>180</v>
      </c>
      <c r="B74" s="8" t="s">
        <v>166</v>
      </c>
    </row>
    <row r="75" spans="1:2" x14ac:dyDescent="0.2">
      <c r="A75" s="9" t="s">
        <v>181</v>
      </c>
      <c r="B75" s="9" t="s">
        <v>161</v>
      </c>
    </row>
    <row r="76" spans="1:2" x14ac:dyDescent="0.2">
      <c r="A76" s="8" t="s">
        <v>182</v>
      </c>
      <c r="B76" s="8" t="s">
        <v>158</v>
      </c>
    </row>
    <row r="77" spans="1:2" x14ac:dyDescent="0.2">
      <c r="A77" s="9" t="s">
        <v>183</v>
      </c>
      <c r="B77" s="9" t="s">
        <v>161</v>
      </c>
    </row>
    <row r="78" spans="1:2" x14ac:dyDescent="0.2">
      <c r="A78" s="8" t="s">
        <v>184</v>
      </c>
      <c r="B78" s="8" t="s">
        <v>158</v>
      </c>
    </row>
    <row r="79" spans="1:2" x14ac:dyDescent="0.2">
      <c r="A79" s="9" t="s">
        <v>127</v>
      </c>
      <c r="B79" s="9" t="s">
        <v>185</v>
      </c>
    </row>
    <row r="80" spans="1:2" x14ac:dyDescent="0.2">
      <c r="A80" s="8" t="s">
        <v>15</v>
      </c>
      <c r="B80" s="8" t="s">
        <v>186</v>
      </c>
    </row>
    <row r="81" spans="1:2" x14ac:dyDescent="0.2">
      <c r="A81" s="9" t="s">
        <v>22</v>
      </c>
      <c r="B81" s="9" t="s">
        <v>187</v>
      </c>
    </row>
    <row r="82" spans="1:2" x14ac:dyDescent="0.2">
      <c r="A82" s="8" t="s">
        <v>188</v>
      </c>
      <c r="B82" s="8" t="s">
        <v>147</v>
      </c>
    </row>
    <row r="83" spans="1:2" x14ac:dyDescent="0.2">
      <c r="A83" s="9" t="s">
        <v>26</v>
      </c>
      <c r="B83" s="9" t="s">
        <v>137</v>
      </c>
    </row>
    <row r="84" spans="1:2" x14ac:dyDescent="0.2">
      <c r="A84" s="8" t="s">
        <v>66</v>
      </c>
      <c r="B84" s="8" t="s">
        <v>133</v>
      </c>
    </row>
    <row r="85" spans="1:2" x14ac:dyDescent="0.2">
      <c r="A85" s="9" t="s">
        <v>78</v>
      </c>
      <c r="B85" s="9" t="s">
        <v>161</v>
      </c>
    </row>
    <row r="86" spans="1:2" x14ac:dyDescent="0.2">
      <c r="A86" s="8" t="s">
        <v>94</v>
      </c>
      <c r="B86" s="8" t="s">
        <v>163</v>
      </c>
    </row>
    <row r="87" spans="1:2" x14ac:dyDescent="0.2">
      <c r="A87" s="9" t="s">
        <v>189</v>
      </c>
      <c r="B87" s="9" t="s">
        <v>130</v>
      </c>
    </row>
    <row r="88" spans="1:2" x14ac:dyDescent="0.2">
      <c r="A88" s="8" t="s">
        <v>190</v>
      </c>
      <c r="B88" s="8" t="s">
        <v>147</v>
      </c>
    </row>
    <row r="89" spans="1:2" x14ac:dyDescent="0.2">
      <c r="A89" s="9" t="s">
        <v>126</v>
      </c>
      <c r="B89" s="9" t="s">
        <v>191</v>
      </c>
    </row>
    <row r="90" spans="1:2" x14ac:dyDescent="0.2">
      <c r="A90" s="8" t="s">
        <v>128</v>
      </c>
      <c r="B90" s="8" t="s">
        <v>192</v>
      </c>
    </row>
    <row r="91" spans="1:2" x14ac:dyDescent="0.2">
      <c r="A91" s="9" t="s">
        <v>8</v>
      </c>
      <c r="B91" s="9" t="s">
        <v>193</v>
      </c>
    </row>
    <row r="92" spans="1:2" x14ac:dyDescent="0.2">
      <c r="A92" s="8" t="s">
        <v>194</v>
      </c>
      <c r="B92" s="8" t="s">
        <v>195</v>
      </c>
    </row>
    <row r="93" spans="1:2" x14ac:dyDescent="0.2">
      <c r="A93" s="9" t="s">
        <v>50</v>
      </c>
      <c r="B93" s="9" t="s">
        <v>132</v>
      </c>
    </row>
    <row r="94" spans="1:2" x14ac:dyDescent="0.2">
      <c r="A94" s="8" t="s">
        <v>196</v>
      </c>
      <c r="B94" s="8" t="s">
        <v>161</v>
      </c>
    </row>
    <row r="95" spans="1:2" x14ac:dyDescent="0.2">
      <c r="A95" s="9" t="s">
        <v>197</v>
      </c>
      <c r="B95" s="9" t="s">
        <v>198</v>
      </c>
    </row>
    <row r="96" spans="1:2" x14ac:dyDescent="0.2">
      <c r="A96" s="8" t="s">
        <v>199</v>
      </c>
      <c r="B96" s="8" t="s">
        <v>200</v>
      </c>
    </row>
    <row r="97" spans="1:2" x14ac:dyDescent="0.2">
      <c r="A97" s="9" t="s">
        <v>7</v>
      </c>
      <c r="B97" s="9" t="s">
        <v>195</v>
      </c>
    </row>
    <row r="98" spans="1:2" x14ac:dyDescent="0.2">
      <c r="A98" s="8" t="s">
        <v>201</v>
      </c>
      <c r="B98" s="8" t="s">
        <v>202</v>
      </c>
    </row>
    <row r="99" spans="1:2" x14ac:dyDescent="0.2">
      <c r="A99" s="9" t="s">
        <v>203</v>
      </c>
      <c r="B99" s="9" t="s">
        <v>132</v>
      </c>
    </row>
    <row r="100" spans="1:2" x14ac:dyDescent="0.2">
      <c r="A100" s="8" t="s">
        <v>51</v>
      </c>
      <c r="B100" s="8" t="s">
        <v>132</v>
      </c>
    </row>
    <row r="101" spans="1:2" x14ac:dyDescent="0.2">
      <c r="A101" s="9" t="s">
        <v>117</v>
      </c>
      <c r="B101" s="9" t="s">
        <v>130</v>
      </c>
    </row>
    <row r="102" spans="1:2" x14ac:dyDescent="0.2">
      <c r="A102" s="8" t="s">
        <v>204</v>
      </c>
      <c r="B102" s="8" t="s">
        <v>130</v>
      </c>
    </row>
    <row r="103" spans="1:2" x14ac:dyDescent="0.2">
      <c r="A103" s="9" t="s">
        <v>205</v>
      </c>
      <c r="B103" s="9" t="s">
        <v>132</v>
      </c>
    </row>
    <row r="104" spans="1:2" x14ac:dyDescent="0.2">
      <c r="A104" s="8" t="s">
        <v>206</v>
      </c>
      <c r="B104" s="8" t="s">
        <v>161</v>
      </c>
    </row>
    <row r="105" spans="1:2" x14ac:dyDescent="0.2">
      <c r="A105" s="9" t="s">
        <v>207</v>
      </c>
      <c r="B105" s="9" t="s">
        <v>135</v>
      </c>
    </row>
    <row r="106" spans="1:2" x14ac:dyDescent="0.2">
      <c r="A106" s="8" t="s">
        <v>67</v>
      </c>
      <c r="B106" s="8" t="s">
        <v>133</v>
      </c>
    </row>
    <row r="107" spans="1:2" x14ac:dyDescent="0.2">
      <c r="A107" s="9" t="s">
        <v>79</v>
      </c>
      <c r="B107" s="9" t="s">
        <v>161</v>
      </c>
    </row>
    <row r="108" spans="1:2" x14ac:dyDescent="0.2">
      <c r="A108" s="8" t="s">
        <v>52</v>
      </c>
      <c r="B108" s="8" t="s">
        <v>132</v>
      </c>
    </row>
    <row r="109" spans="1:2" x14ac:dyDescent="0.2">
      <c r="A109" s="9" t="s">
        <v>84</v>
      </c>
      <c r="B109" s="9" t="s">
        <v>208</v>
      </c>
    </row>
    <row r="110" spans="1:2" x14ac:dyDescent="0.2">
      <c r="A110" s="8" t="s">
        <v>209</v>
      </c>
      <c r="B110" s="8" t="s">
        <v>137</v>
      </c>
    </row>
    <row r="111" spans="1:2" x14ac:dyDescent="0.2">
      <c r="A111" s="9" t="s">
        <v>210</v>
      </c>
      <c r="B111" s="9" t="s">
        <v>148</v>
      </c>
    </row>
    <row r="112" spans="1:2" x14ac:dyDescent="0.2">
      <c r="A112" s="8" t="s">
        <v>211</v>
      </c>
      <c r="B112" s="8" t="s">
        <v>147</v>
      </c>
    </row>
    <row r="113" spans="1:2" x14ac:dyDescent="0.2">
      <c r="A113" s="9" t="s">
        <v>75</v>
      </c>
      <c r="B113" s="9" t="s">
        <v>212</v>
      </c>
    </row>
    <row r="114" spans="1:2" x14ac:dyDescent="0.2">
      <c r="A114" s="8" t="s">
        <v>213</v>
      </c>
      <c r="B114" s="8" t="s">
        <v>161</v>
      </c>
    </row>
    <row r="115" spans="1:2" x14ac:dyDescent="0.2">
      <c r="A115" s="9" t="s">
        <v>95</v>
      </c>
      <c r="B115" s="9" t="s">
        <v>163</v>
      </c>
    </row>
    <row r="116" spans="1:2" x14ac:dyDescent="0.2">
      <c r="A116" s="8" t="s">
        <v>118</v>
      </c>
      <c r="B116" s="8" t="s">
        <v>130</v>
      </c>
    </row>
    <row r="117" spans="1:2" x14ac:dyDescent="0.2">
      <c r="A117" s="9" t="s">
        <v>16</v>
      </c>
      <c r="B117" s="9" t="s">
        <v>135</v>
      </c>
    </row>
    <row r="118" spans="1:2" x14ac:dyDescent="0.2">
      <c r="A118" s="8" t="s">
        <v>214</v>
      </c>
      <c r="B118" s="8" t="s">
        <v>215</v>
      </c>
    </row>
    <row r="119" spans="1:2" x14ac:dyDescent="0.2">
      <c r="A119" s="9" t="s">
        <v>9</v>
      </c>
      <c r="B119" s="9" t="s">
        <v>216</v>
      </c>
    </row>
    <row r="120" spans="1:2" x14ac:dyDescent="0.2">
      <c r="A120" s="8" t="s">
        <v>12</v>
      </c>
      <c r="B120" s="8" t="s">
        <v>217</v>
      </c>
    </row>
    <row r="121" spans="1:2" x14ac:dyDescent="0.2">
      <c r="A121" s="9" t="s">
        <v>218</v>
      </c>
      <c r="B121" s="9" t="s">
        <v>161</v>
      </c>
    </row>
    <row r="122" spans="1:2" x14ac:dyDescent="0.2">
      <c r="A122" s="8" t="s">
        <v>219</v>
      </c>
      <c r="B122" s="8" t="s">
        <v>147</v>
      </c>
    </row>
    <row r="123" spans="1:2" x14ac:dyDescent="0.2">
      <c r="A123" s="9" t="s">
        <v>27</v>
      </c>
      <c r="B123" s="9" t="s">
        <v>137</v>
      </c>
    </row>
    <row r="124" spans="1:2" x14ac:dyDescent="0.2">
      <c r="A124" s="8" t="s">
        <v>28</v>
      </c>
      <c r="B124" s="8" t="s">
        <v>137</v>
      </c>
    </row>
    <row r="125" spans="1:2" x14ac:dyDescent="0.2">
      <c r="A125" s="9" t="s">
        <v>29</v>
      </c>
      <c r="B125" s="9" t="s">
        <v>137</v>
      </c>
    </row>
    <row r="126" spans="1:2" x14ac:dyDescent="0.2">
      <c r="A126" s="8" t="s">
        <v>30</v>
      </c>
      <c r="B126" s="8" t="s">
        <v>137</v>
      </c>
    </row>
    <row r="127" spans="1:2" x14ac:dyDescent="0.2">
      <c r="A127" s="9" t="s">
        <v>31</v>
      </c>
      <c r="B127" s="9" t="s">
        <v>137</v>
      </c>
    </row>
    <row r="128" spans="1:2" x14ac:dyDescent="0.2">
      <c r="A128" s="8" t="s">
        <v>220</v>
      </c>
      <c r="B128" s="8" t="s">
        <v>137</v>
      </c>
    </row>
    <row r="129" spans="1:2" x14ac:dyDescent="0.2">
      <c r="A129" s="9" t="s">
        <v>32</v>
      </c>
      <c r="B129" s="9" t="s">
        <v>137</v>
      </c>
    </row>
    <row r="130" spans="1:2" x14ac:dyDescent="0.2">
      <c r="A130" s="8" t="s">
        <v>221</v>
      </c>
      <c r="B130" s="8" t="s">
        <v>137</v>
      </c>
    </row>
    <row r="131" spans="1:2" x14ac:dyDescent="0.2">
      <c r="A131" s="9" t="s">
        <v>222</v>
      </c>
      <c r="B131" s="9" t="s">
        <v>137</v>
      </c>
    </row>
    <row r="132" spans="1:2" x14ac:dyDescent="0.2">
      <c r="A132" s="8" t="s">
        <v>33</v>
      </c>
      <c r="B132" s="8" t="s">
        <v>137</v>
      </c>
    </row>
    <row r="133" spans="1:2" x14ac:dyDescent="0.2">
      <c r="A133" s="9" t="s">
        <v>223</v>
      </c>
      <c r="B133" s="9" t="s">
        <v>137</v>
      </c>
    </row>
    <row r="134" spans="1:2" x14ac:dyDescent="0.2">
      <c r="A134" s="8" t="s">
        <v>34</v>
      </c>
      <c r="B134" s="8" t="s">
        <v>137</v>
      </c>
    </row>
    <row r="135" spans="1:2" x14ac:dyDescent="0.2">
      <c r="A135" s="9" t="s">
        <v>35</v>
      </c>
      <c r="B135" s="9" t="s">
        <v>137</v>
      </c>
    </row>
    <row r="136" spans="1:2" x14ac:dyDescent="0.2">
      <c r="A136" s="8" t="s">
        <v>36</v>
      </c>
      <c r="B136" s="8" t="s">
        <v>137</v>
      </c>
    </row>
    <row r="137" spans="1:2" x14ac:dyDescent="0.2">
      <c r="A137" s="9" t="s">
        <v>37</v>
      </c>
      <c r="B137" s="9" t="s">
        <v>137</v>
      </c>
    </row>
    <row r="138" spans="1:2" x14ac:dyDescent="0.2">
      <c r="A138" s="8" t="s">
        <v>38</v>
      </c>
      <c r="B138" s="8" t="s">
        <v>137</v>
      </c>
    </row>
    <row r="139" spans="1:2" x14ac:dyDescent="0.2">
      <c r="A139" s="9" t="s">
        <v>39</v>
      </c>
      <c r="B139" s="9" t="s">
        <v>137</v>
      </c>
    </row>
    <row r="140" spans="1:2" x14ac:dyDescent="0.2">
      <c r="A140" s="8" t="s">
        <v>40</v>
      </c>
      <c r="B140" s="8" t="s">
        <v>137</v>
      </c>
    </row>
    <row r="141" spans="1:2" x14ac:dyDescent="0.2">
      <c r="A141" s="9" t="s">
        <v>41</v>
      </c>
      <c r="B141" s="9" t="s">
        <v>137</v>
      </c>
    </row>
    <row r="142" spans="1:2" x14ac:dyDescent="0.2">
      <c r="A142" s="8" t="s">
        <v>55</v>
      </c>
      <c r="B142" s="8" t="s">
        <v>224</v>
      </c>
    </row>
    <row r="143" spans="1:2" x14ac:dyDescent="0.2">
      <c r="A143" s="9" t="s">
        <v>56</v>
      </c>
      <c r="B143" s="9" t="s">
        <v>198</v>
      </c>
    </row>
    <row r="144" spans="1:2" x14ac:dyDescent="0.2">
      <c r="A144" s="8" t="s">
        <v>225</v>
      </c>
      <c r="B144" s="8" t="s">
        <v>145</v>
      </c>
    </row>
    <row r="145" spans="1:2" x14ac:dyDescent="0.2">
      <c r="A145" s="9" t="s">
        <v>111</v>
      </c>
      <c r="B145" s="9" t="s">
        <v>169</v>
      </c>
    </row>
    <row r="146" spans="1:2" x14ac:dyDescent="0.2">
      <c r="A146" s="8" t="s">
        <v>68</v>
      </c>
      <c r="B146" s="8" t="s">
        <v>133</v>
      </c>
    </row>
    <row r="147" spans="1:2" x14ac:dyDescent="0.2">
      <c r="A147" s="9" t="s">
        <v>226</v>
      </c>
      <c r="B147" s="9" t="s">
        <v>215</v>
      </c>
    </row>
    <row r="148" spans="1:2" x14ac:dyDescent="0.2">
      <c r="A148" s="8" t="s">
        <v>74</v>
      </c>
      <c r="B148" s="8" t="s">
        <v>227</v>
      </c>
    </row>
    <row r="149" spans="1:2" x14ac:dyDescent="0.2">
      <c r="A149" s="9" t="s">
        <v>119</v>
      </c>
      <c r="B149" s="9" t="s">
        <v>130</v>
      </c>
    </row>
    <row r="150" spans="1:2" x14ac:dyDescent="0.2">
      <c r="A150" s="8" t="s">
        <v>228</v>
      </c>
      <c r="B150" s="8" t="s">
        <v>132</v>
      </c>
    </row>
    <row r="151" spans="1:2" x14ac:dyDescent="0.2">
      <c r="A151" s="9" t="s">
        <v>122</v>
      </c>
      <c r="B151" s="9" t="s">
        <v>229</v>
      </c>
    </row>
    <row r="152" spans="1:2" x14ac:dyDescent="0.2">
      <c r="A152" s="8" t="s">
        <v>230</v>
      </c>
      <c r="B152" s="8" t="s">
        <v>137</v>
      </c>
    </row>
    <row r="153" spans="1:2" x14ac:dyDescent="0.2">
      <c r="A153" s="9" t="s">
        <v>19</v>
      </c>
      <c r="B153" s="9" t="s">
        <v>231</v>
      </c>
    </row>
    <row r="154" spans="1:2" x14ac:dyDescent="0.2">
      <c r="A154" s="8" t="s">
        <v>232</v>
      </c>
      <c r="B154" s="8" t="s">
        <v>208</v>
      </c>
    </row>
    <row r="155" spans="1:2" x14ac:dyDescent="0.2">
      <c r="A155" s="9" t="s">
        <v>42</v>
      </c>
      <c r="B155" s="9" t="s">
        <v>137</v>
      </c>
    </row>
    <row r="156" spans="1:2" x14ac:dyDescent="0.2">
      <c r="A156" s="8" t="s">
        <v>233</v>
      </c>
      <c r="B156" s="8" t="s">
        <v>157</v>
      </c>
    </row>
    <row r="157" spans="1:2" x14ac:dyDescent="0.2">
      <c r="A157" s="9" t="s">
        <v>234</v>
      </c>
      <c r="B157" s="9" t="s">
        <v>231</v>
      </c>
    </row>
    <row r="158" spans="1:2" x14ac:dyDescent="0.2">
      <c r="A158" s="8" t="s">
        <v>235</v>
      </c>
      <c r="B158" s="8" t="s">
        <v>200</v>
      </c>
    </row>
    <row r="159" spans="1:2" x14ac:dyDescent="0.2">
      <c r="A159" s="9" t="s">
        <v>236</v>
      </c>
      <c r="B159" s="9" t="s">
        <v>133</v>
      </c>
    </row>
    <row r="160" spans="1:2" x14ac:dyDescent="0.2">
      <c r="A160" s="8" t="s">
        <v>237</v>
      </c>
      <c r="B160" s="8" t="s">
        <v>152</v>
      </c>
    </row>
    <row r="161" spans="1:2" x14ac:dyDescent="0.2">
      <c r="A161" s="9" t="s">
        <v>238</v>
      </c>
      <c r="B161" s="9" t="s">
        <v>239</v>
      </c>
    </row>
    <row r="162" spans="1:2" x14ac:dyDescent="0.2">
      <c r="A162" s="8" t="s">
        <v>10</v>
      </c>
      <c r="B162" s="8" t="s">
        <v>200</v>
      </c>
    </row>
    <row r="163" spans="1:2" x14ac:dyDescent="0.2">
      <c r="A163" s="9" t="s">
        <v>97</v>
      </c>
      <c r="B163" s="9" t="s">
        <v>240</v>
      </c>
    </row>
    <row r="164" spans="1:2" x14ac:dyDescent="0.2">
      <c r="A164" s="8" t="s">
        <v>98</v>
      </c>
      <c r="B164" s="8" t="s">
        <v>240</v>
      </c>
    </row>
    <row r="165" spans="1:2" x14ac:dyDescent="0.2">
      <c r="A165" s="9" t="s">
        <v>241</v>
      </c>
      <c r="B165" s="9" t="s">
        <v>133</v>
      </c>
    </row>
    <row r="166" spans="1:2" x14ac:dyDescent="0.2">
      <c r="A166" s="8" t="s">
        <v>23</v>
      </c>
      <c r="B166" s="8" t="s">
        <v>242</v>
      </c>
    </row>
    <row r="167" spans="1:2" x14ac:dyDescent="0.2">
      <c r="A167" s="9" t="s">
        <v>120</v>
      </c>
      <c r="B167" s="9" t="s">
        <v>130</v>
      </c>
    </row>
    <row r="168" spans="1:2" x14ac:dyDescent="0.2">
      <c r="A168" s="8" t="s">
        <v>243</v>
      </c>
      <c r="B168" s="8" t="s">
        <v>152</v>
      </c>
    </row>
    <row r="169" spans="1:2" x14ac:dyDescent="0.2">
      <c r="A169" s="9" t="s">
        <v>244</v>
      </c>
      <c r="B169" s="9" t="s">
        <v>137</v>
      </c>
    </row>
    <row r="170" spans="1:2" x14ac:dyDescent="0.2">
      <c r="A170" s="8" t="s">
        <v>245</v>
      </c>
      <c r="B170" s="8" t="s">
        <v>137</v>
      </c>
    </row>
    <row r="171" spans="1:2" x14ac:dyDescent="0.2">
      <c r="A171" s="9" t="s">
        <v>246</v>
      </c>
      <c r="B171" s="9" t="s">
        <v>137</v>
      </c>
    </row>
    <row r="172" spans="1:2" x14ac:dyDescent="0.2">
      <c r="A172" s="8" t="s">
        <v>247</v>
      </c>
      <c r="B172" s="8" t="s">
        <v>148</v>
      </c>
    </row>
    <row r="173" spans="1:2" x14ac:dyDescent="0.2">
      <c r="A173" s="9" t="s">
        <v>248</v>
      </c>
      <c r="B173" s="9" t="s">
        <v>249</v>
      </c>
    </row>
    <row r="174" spans="1:2" x14ac:dyDescent="0.2">
      <c r="A174" s="8" t="s">
        <v>250</v>
      </c>
      <c r="B174" s="8" t="s">
        <v>152</v>
      </c>
    </row>
    <row r="175" spans="1:2" x14ac:dyDescent="0.2">
      <c r="A175" s="9" t="s">
        <v>251</v>
      </c>
      <c r="B175" s="9" t="s">
        <v>242</v>
      </c>
    </row>
    <row r="176" spans="1:2" x14ac:dyDescent="0.2">
      <c r="A176" s="8" t="s">
        <v>99</v>
      </c>
      <c r="B176" s="8" t="s">
        <v>240</v>
      </c>
    </row>
    <row r="177" spans="1:2" x14ac:dyDescent="0.2">
      <c r="A177" s="9" t="s">
        <v>252</v>
      </c>
      <c r="B177" s="9" t="s">
        <v>135</v>
      </c>
    </row>
    <row r="178" spans="1:2" x14ac:dyDescent="0.2">
      <c r="A178" s="8" t="s">
        <v>253</v>
      </c>
      <c r="B178" s="8" t="s">
        <v>254</v>
      </c>
    </row>
    <row r="179" spans="1:2" x14ac:dyDescent="0.2">
      <c r="A179" s="9" t="s">
        <v>80</v>
      </c>
      <c r="B179" s="9" t="s">
        <v>161</v>
      </c>
    </row>
    <row r="180" spans="1:2" x14ac:dyDescent="0.2">
      <c r="A180" s="8" t="s">
        <v>255</v>
      </c>
      <c r="B180" s="8" t="s">
        <v>229</v>
      </c>
    </row>
    <row r="181" spans="1:2" x14ac:dyDescent="0.2">
      <c r="A181" s="9" t="s">
        <v>43</v>
      </c>
      <c r="B181" s="9" t="s">
        <v>137</v>
      </c>
    </row>
    <row r="182" spans="1:2" x14ac:dyDescent="0.2">
      <c r="A182" s="8" t="s">
        <v>53</v>
      </c>
      <c r="B182" s="8" t="s">
        <v>132</v>
      </c>
    </row>
    <row r="183" spans="1:2" x14ac:dyDescent="0.2">
      <c r="A183" s="9" t="s">
        <v>69</v>
      </c>
      <c r="B183" s="9" t="s">
        <v>256</v>
      </c>
    </row>
    <row r="184" spans="1:2" x14ac:dyDescent="0.2">
      <c r="A184" s="8" t="s">
        <v>85</v>
      </c>
      <c r="B184" s="8" t="s">
        <v>257</v>
      </c>
    </row>
    <row r="185" spans="1:2" x14ac:dyDescent="0.2">
      <c r="A185" s="9" t="s">
        <v>258</v>
      </c>
      <c r="B185" s="9" t="s">
        <v>132</v>
      </c>
    </row>
    <row r="186" spans="1:2" x14ac:dyDescent="0.2">
      <c r="A186" s="8" t="s">
        <v>123</v>
      </c>
      <c r="B186" s="8" t="s">
        <v>229</v>
      </c>
    </row>
    <row r="187" spans="1:2" x14ac:dyDescent="0.2">
      <c r="A187" s="9" t="s">
        <v>259</v>
      </c>
      <c r="B187" s="9" t="s">
        <v>133</v>
      </c>
    </row>
    <row r="188" spans="1:2" x14ac:dyDescent="0.2">
      <c r="A188" s="8" t="s">
        <v>260</v>
      </c>
      <c r="B188" s="8" t="s">
        <v>163</v>
      </c>
    </row>
    <row r="189" spans="1:2" x14ac:dyDescent="0.2">
      <c r="A189" s="9" t="s">
        <v>83</v>
      </c>
      <c r="B189" s="9" t="s">
        <v>215</v>
      </c>
    </row>
    <row r="190" spans="1:2" x14ac:dyDescent="0.2">
      <c r="A190" s="8" t="s">
        <v>70</v>
      </c>
      <c r="B190" s="8" t="s">
        <v>133</v>
      </c>
    </row>
    <row r="191" spans="1:2" x14ac:dyDescent="0.2">
      <c r="A191" s="9" t="s">
        <v>261</v>
      </c>
      <c r="B191" s="9" t="s">
        <v>133</v>
      </c>
    </row>
    <row r="192" spans="1:2" x14ac:dyDescent="0.2">
      <c r="A192" s="8" t="s">
        <v>71</v>
      </c>
      <c r="B192" s="8" t="s">
        <v>133</v>
      </c>
    </row>
    <row r="193" spans="1:2" x14ac:dyDescent="0.2">
      <c r="A193" s="9" t="s">
        <v>262</v>
      </c>
      <c r="B193" s="9" t="s">
        <v>130</v>
      </c>
    </row>
    <row r="194" spans="1:2" x14ac:dyDescent="0.2">
      <c r="A194" s="8" t="s">
        <v>124</v>
      </c>
      <c r="B194" s="8" t="s">
        <v>229</v>
      </c>
    </row>
    <row r="195" spans="1:2" x14ac:dyDescent="0.2">
      <c r="A195" s="9" t="s">
        <v>121</v>
      </c>
      <c r="B195" s="9" t="s">
        <v>130</v>
      </c>
    </row>
    <row r="196" spans="1:2" x14ac:dyDescent="0.2">
      <c r="A196" s="8" t="s">
        <v>263</v>
      </c>
      <c r="B196" s="8" t="s">
        <v>264</v>
      </c>
    </row>
    <row r="197" spans="1:2" x14ac:dyDescent="0.2">
      <c r="A197" s="9" t="s">
        <v>265</v>
      </c>
      <c r="B197" s="9" t="s">
        <v>137</v>
      </c>
    </row>
    <row r="198" spans="1:2" x14ac:dyDescent="0.2">
      <c r="A198" s="8" t="s">
        <v>266</v>
      </c>
      <c r="B198" s="8" t="s">
        <v>267</v>
      </c>
    </row>
    <row r="199" spans="1:2" x14ac:dyDescent="0.2">
      <c r="A199" s="9" t="s">
        <v>268</v>
      </c>
      <c r="B199" s="9" t="s">
        <v>198</v>
      </c>
    </row>
    <row r="200" spans="1:2" x14ac:dyDescent="0.2">
      <c r="A200" s="8" t="s">
        <v>269</v>
      </c>
      <c r="B200" s="8" t="s">
        <v>132</v>
      </c>
    </row>
    <row r="201" spans="1:2" x14ac:dyDescent="0.2">
      <c r="A201" s="9" t="s">
        <v>270</v>
      </c>
      <c r="B201" s="9" t="s">
        <v>271</v>
      </c>
    </row>
    <row r="202" spans="1:2" x14ac:dyDescent="0.2">
      <c r="A202" s="8" t="s">
        <v>72</v>
      </c>
      <c r="B202" s="8" t="s">
        <v>133</v>
      </c>
    </row>
    <row r="203" spans="1:2" x14ac:dyDescent="0.2">
      <c r="A203" s="9" t="s">
        <v>91</v>
      </c>
      <c r="B203" s="9" t="s">
        <v>148</v>
      </c>
    </row>
    <row r="204" spans="1:2" x14ac:dyDescent="0.2">
      <c r="A204" s="8" t="s">
        <v>272</v>
      </c>
      <c r="B204" s="8" t="s">
        <v>202</v>
      </c>
    </row>
    <row r="205" spans="1:2" x14ac:dyDescent="0.2">
      <c r="A205" s="9" t="s">
        <v>273</v>
      </c>
      <c r="B205" s="9" t="s">
        <v>147</v>
      </c>
    </row>
    <row r="206" spans="1:2" x14ac:dyDescent="0.2">
      <c r="A206" s="8" t="s">
        <v>44</v>
      </c>
      <c r="B206" s="8" t="s">
        <v>137</v>
      </c>
    </row>
    <row r="207" spans="1:2" x14ac:dyDescent="0.2">
      <c r="A207" s="9" t="s">
        <v>274</v>
      </c>
      <c r="B207" s="9" t="s">
        <v>132</v>
      </c>
    </row>
    <row r="208" spans="1:2" x14ac:dyDescent="0.2">
      <c r="A208" s="8" t="s">
        <v>54</v>
      </c>
      <c r="B208" s="8" t="s">
        <v>132</v>
      </c>
    </row>
    <row r="209" spans="1:2" x14ac:dyDescent="0.2">
      <c r="A209" s="9" t="s">
        <v>18</v>
      </c>
      <c r="B209" s="9" t="s">
        <v>152</v>
      </c>
    </row>
    <row r="210" spans="1:2" x14ac:dyDescent="0.2">
      <c r="A210" s="8" t="s">
        <v>45</v>
      </c>
      <c r="B210" s="8" t="s">
        <v>137</v>
      </c>
    </row>
    <row r="211" spans="1:2" x14ac:dyDescent="0.2">
      <c r="A211" s="9" t="s">
        <v>275</v>
      </c>
      <c r="B211" s="9" t="s">
        <v>158</v>
      </c>
    </row>
    <row r="212" spans="1:2" x14ac:dyDescent="0.2">
      <c r="A212" s="8" t="s">
        <v>276</v>
      </c>
      <c r="B212" s="8" t="s">
        <v>158</v>
      </c>
    </row>
    <row r="213" spans="1:2" x14ac:dyDescent="0.2">
      <c r="A213" s="9" t="s">
        <v>277</v>
      </c>
      <c r="B213" s="9" t="s">
        <v>158</v>
      </c>
    </row>
    <row r="214" spans="1:2" x14ac:dyDescent="0.2">
      <c r="A214" s="8" t="s">
        <v>278</v>
      </c>
      <c r="B214" s="8" t="s">
        <v>158</v>
      </c>
    </row>
    <row r="215" spans="1:2" x14ac:dyDescent="0.2">
      <c r="A215" s="9" t="s">
        <v>279</v>
      </c>
      <c r="B215" s="9" t="s">
        <v>158</v>
      </c>
    </row>
    <row r="216" spans="1:2" x14ac:dyDescent="0.2">
      <c r="A216" s="8" t="s">
        <v>280</v>
      </c>
      <c r="B216" s="8" t="s">
        <v>229</v>
      </c>
    </row>
    <row r="217" spans="1:2" x14ac:dyDescent="0.2">
      <c r="A217" s="9" t="s">
        <v>281</v>
      </c>
      <c r="B217" s="9" t="s">
        <v>130</v>
      </c>
    </row>
    <row r="218" spans="1:2" x14ac:dyDescent="0.2">
      <c r="A218" s="8" t="s">
        <v>282</v>
      </c>
      <c r="B218" s="8" t="s">
        <v>130</v>
      </c>
    </row>
    <row r="219" spans="1:2" x14ac:dyDescent="0.2">
      <c r="A219" s="9" t="s">
        <v>46</v>
      </c>
      <c r="B219" s="9" t="s">
        <v>137</v>
      </c>
    </row>
    <row r="220" spans="1:2" x14ac:dyDescent="0.2">
      <c r="A220" s="8" t="s">
        <v>283</v>
      </c>
      <c r="B220" s="8" t="s">
        <v>133</v>
      </c>
    </row>
    <row r="221" spans="1:2" x14ac:dyDescent="0.2">
      <c r="A221" s="9" t="s">
        <v>96</v>
      </c>
      <c r="B221" s="9" t="s">
        <v>163</v>
      </c>
    </row>
    <row r="222" spans="1:2" x14ac:dyDescent="0.2">
      <c r="A222" s="8" t="s">
        <v>284</v>
      </c>
      <c r="B222" s="8" t="s">
        <v>137</v>
      </c>
    </row>
    <row r="223" spans="1:2" x14ac:dyDescent="0.2">
      <c r="A223" s="9" t="s">
        <v>11</v>
      </c>
      <c r="B223" s="9" t="s">
        <v>200</v>
      </c>
    </row>
    <row r="224" spans="1:2" x14ac:dyDescent="0.2">
      <c r="A224" s="8" t="s">
        <v>100</v>
      </c>
      <c r="B224" s="8" t="s">
        <v>240</v>
      </c>
    </row>
    <row r="225" spans="1:2" x14ac:dyDescent="0.2">
      <c r="A225" s="9" t="s">
        <v>81</v>
      </c>
      <c r="B225" s="9" t="s">
        <v>161</v>
      </c>
    </row>
    <row r="226" spans="1:2" x14ac:dyDescent="0.2">
      <c r="A226" s="8" t="s">
        <v>285</v>
      </c>
      <c r="B226" s="8" t="s">
        <v>286</v>
      </c>
    </row>
    <row r="227" spans="1:2" x14ac:dyDescent="0.2">
      <c r="A227" s="9" t="s">
        <v>73</v>
      </c>
      <c r="B227" s="9" t="s">
        <v>133</v>
      </c>
    </row>
    <row r="228" spans="1:2" x14ac:dyDescent="0.2">
      <c r="A228" s="8" t="s">
        <v>82</v>
      </c>
      <c r="B228" s="8" t="s">
        <v>161</v>
      </c>
    </row>
    <row r="229" spans="1:2" x14ac:dyDescent="0.2">
      <c r="A229" s="9" t="s">
        <v>287</v>
      </c>
      <c r="B229" s="9" t="s">
        <v>288</v>
      </c>
    </row>
    <row r="230" spans="1:2" x14ac:dyDescent="0.2">
      <c r="A230" s="8" t="s">
        <v>289</v>
      </c>
      <c r="B230" s="8" t="s">
        <v>148</v>
      </c>
    </row>
    <row r="231" spans="1:2" x14ac:dyDescent="0.2">
      <c r="A231" s="9" t="s">
        <v>109</v>
      </c>
      <c r="B231" s="9" t="s">
        <v>157</v>
      </c>
    </row>
    <row r="232" spans="1:2" x14ac:dyDescent="0.2">
      <c r="A232" s="8" t="s">
        <v>290</v>
      </c>
      <c r="B232" s="8" t="s">
        <v>137</v>
      </c>
    </row>
    <row r="233" spans="1:2" x14ac:dyDescent="0.2">
      <c r="A233" s="9" t="s">
        <v>291</v>
      </c>
      <c r="B233" s="9" t="s">
        <v>157</v>
      </c>
    </row>
    <row r="234" spans="1:2" x14ac:dyDescent="0.2">
      <c r="A234" s="8" t="s">
        <v>292</v>
      </c>
      <c r="B234" s="8" t="s">
        <v>157</v>
      </c>
    </row>
  </sheetData>
  <sheetProtection algorithmName="SHA-512" hashValue="1lOCbRBjyd4OhGkeX7qOaZ7gBUQJpAMA75vQ+xAUIHSCfNzhg/9eSEEd8bIWkDyn7E9tnXG2I9C0dKsXW2IOJA==" saltValue="xkVSzJbYh7Hs57ufwAmCFg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7"/>
  <sheetViews>
    <sheetView workbookViewId="0">
      <selection activeCell="H246" sqref="H246"/>
    </sheetView>
  </sheetViews>
  <sheetFormatPr defaultRowHeight="15" x14ac:dyDescent="0.25"/>
  <cols>
    <col min="1" max="1" width="5.85546875" style="60" customWidth="1"/>
    <col min="2" max="2" width="28" style="60" customWidth="1"/>
    <col min="3" max="3" width="11.5703125" style="60" customWidth="1"/>
    <col min="4" max="6" width="10.85546875" style="60" customWidth="1"/>
    <col min="7" max="7" width="9.85546875" style="60" customWidth="1"/>
    <col min="8" max="8" width="10.85546875" style="60" customWidth="1"/>
    <col min="9" max="9" width="6.85546875" style="60" customWidth="1"/>
    <col min="10" max="16384" width="9.140625" style="60"/>
  </cols>
  <sheetData>
    <row r="1" spans="1:9" ht="15" customHeight="1" x14ac:dyDescent="0.25">
      <c r="A1" s="110" t="s">
        <v>337</v>
      </c>
      <c r="B1" s="110"/>
      <c r="C1" s="110"/>
      <c r="D1" s="110"/>
      <c r="E1" s="110"/>
      <c r="F1" s="110"/>
      <c r="G1" s="110"/>
      <c r="H1" s="110"/>
      <c r="I1" s="110"/>
    </row>
    <row r="2" spans="1:9" ht="15" customHeight="1" x14ac:dyDescent="0.25">
      <c r="A2" s="113" t="s">
        <v>338</v>
      </c>
      <c r="B2" s="113"/>
      <c r="C2" s="113"/>
      <c r="D2" s="113"/>
      <c r="E2" s="113"/>
      <c r="F2" s="113"/>
      <c r="G2" s="113"/>
      <c r="H2" s="113"/>
      <c r="I2" s="113"/>
    </row>
    <row r="3" spans="1:9" ht="12" customHeight="1" x14ac:dyDescent="0.25">
      <c r="A3" s="111" t="s">
        <v>339</v>
      </c>
      <c r="B3" s="111"/>
      <c r="C3" s="111"/>
      <c r="D3" s="111"/>
      <c r="E3" s="111"/>
      <c r="F3" s="111"/>
      <c r="G3" s="111"/>
      <c r="H3" s="111"/>
      <c r="I3" s="111"/>
    </row>
    <row r="4" spans="1:9" ht="12" customHeight="1" x14ac:dyDescent="0.25">
      <c r="A4" s="112" t="s">
        <v>340</v>
      </c>
      <c r="B4" s="112"/>
      <c r="C4" s="112"/>
      <c r="D4" s="112"/>
      <c r="E4" s="112"/>
      <c r="F4" s="112"/>
      <c r="G4" s="112"/>
      <c r="H4" s="112"/>
      <c r="I4" s="112"/>
    </row>
    <row r="5" spans="1:9" ht="9.9499999999999993" customHeight="1" x14ac:dyDescent="0.25">
      <c r="A5" s="61" t="s">
        <v>341</v>
      </c>
      <c r="B5" s="62" t="s">
        <v>342</v>
      </c>
      <c r="C5" s="63" t="s">
        <v>343</v>
      </c>
      <c r="D5" s="63" t="s">
        <v>344</v>
      </c>
      <c r="E5" s="64" t="s">
        <v>345</v>
      </c>
      <c r="F5" s="63" t="s">
        <v>346</v>
      </c>
      <c r="G5" s="63" t="s">
        <v>347</v>
      </c>
      <c r="H5" s="63" t="s">
        <v>348</v>
      </c>
      <c r="I5" s="61" t="s">
        <v>341</v>
      </c>
    </row>
    <row r="6" spans="1:9" ht="15" customHeight="1" x14ac:dyDescent="0.25">
      <c r="A6" s="114">
        <v>1</v>
      </c>
      <c r="B6" s="65" t="s">
        <v>349</v>
      </c>
      <c r="C6" s="66">
        <v>1989.99</v>
      </c>
      <c r="D6" s="66">
        <v>2089.5</v>
      </c>
      <c r="E6" s="66">
        <v>2193.96</v>
      </c>
      <c r="F6" s="66">
        <v>2303.6799999999998</v>
      </c>
      <c r="G6" s="66">
        <v>2418.85</v>
      </c>
      <c r="H6" s="66">
        <v>2539.7800000000002</v>
      </c>
      <c r="I6" s="114">
        <v>1</v>
      </c>
    </row>
    <row r="7" spans="1:9" ht="15" customHeight="1" x14ac:dyDescent="0.25">
      <c r="A7" s="115"/>
      <c r="B7" s="65" t="s">
        <v>350</v>
      </c>
      <c r="C7" s="67">
        <v>23879.88</v>
      </c>
      <c r="D7" s="66">
        <v>25074</v>
      </c>
      <c r="E7" s="66">
        <v>26327.52</v>
      </c>
      <c r="F7" s="66">
        <v>27644.16</v>
      </c>
      <c r="G7" s="66">
        <v>29026.2</v>
      </c>
      <c r="H7" s="66">
        <v>30477.360000000001</v>
      </c>
      <c r="I7" s="115"/>
    </row>
    <row r="8" spans="1:9" ht="15" customHeight="1" x14ac:dyDescent="0.25">
      <c r="A8" s="104" t="s">
        <v>351</v>
      </c>
      <c r="B8" s="105"/>
      <c r="C8" s="105"/>
      <c r="D8" s="105"/>
      <c r="E8" s="105"/>
      <c r="F8" s="105"/>
      <c r="G8" s="105"/>
      <c r="H8" s="105"/>
      <c r="I8" s="106"/>
    </row>
    <row r="9" spans="1:9" ht="15" customHeight="1" x14ac:dyDescent="0.25">
      <c r="A9" s="114">
        <v>2</v>
      </c>
      <c r="B9" s="65" t="s">
        <v>352</v>
      </c>
      <c r="C9" s="68">
        <v>2009.89</v>
      </c>
      <c r="D9" s="68">
        <v>2110.37</v>
      </c>
      <c r="E9" s="68">
        <v>2215.9</v>
      </c>
      <c r="F9" s="68">
        <v>2326.6999999999998</v>
      </c>
      <c r="G9" s="68">
        <v>2443.02</v>
      </c>
      <c r="H9" s="68">
        <v>2565.16</v>
      </c>
      <c r="I9" s="114">
        <v>2</v>
      </c>
    </row>
    <row r="10" spans="1:9" ht="15" customHeight="1" x14ac:dyDescent="0.25">
      <c r="A10" s="115"/>
      <c r="B10" s="65" t="s">
        <v>353</v>
      </c>
      <c r="C10" s="67">
        <v>24118.68</v>
      </c>
      <c r="D10" s="66">
        <v>25324.44</v>
      </c>
      <c r="E10" s="66">
        <v>26590.799999999999</v>
      </c>
      <c r="F10" s="66">
        <v>27920.400000000001</v>
      </c>
      <c r="G10" s="66">
        <v>29316.240000000002</v>
      </c>
      <c r="H10" s="66">
        <v>30781.919999999998</v>
      </c>
      <c r="I10" s="115"/>
    </row>
    <row r="11" spans="1:9" ht="15" customHeight="1" x14ac:dyDescent="0.25">
      <c r="A11" s="104" t="s">
        <v>351</v>
      </c>
      <c r="B11" s="105"/>
      <c r="C11" s="105"/>
      <c r="D11" s="105"/>
      <c r="E11" s="105"/>
      <c r="F11" s="105"/>
      <c r="G11" s="105"/>
      <c r="H11" s="105"/>
      <c r="I11" s="106"/>
    </row>
    <row r="12" spans="1:9" ht="15" customHeight="1" x14ac:dyDescent="0.25">
      <c r="A12" s="114">
        <v>3</v>
      </c>
      <c r="B12" s="65" t="s">
        <v>354</v>
      </c>
      <c r="C12" s="68">
        <v>2030</v>
      </c>
      <c r="D12" s="68">
        <v>2131.4899999999998</v>
      </c>
      <c r="E12" s="68">
        <v>2238.08</v>
      </c>
      <c r="F12" s="68">
        <v>2349.96</v>
      </c>
      <c r="G12" s="68">
        <v>2467.4699999999998</v>
      </c>
      <c r="H12" s="68">
        <v>2590.84</v>
      </c>
      <c r="I12" s="114">
        <v>3</v>
      </c>
    </row>
    <row r="13" spans="1:9" ht="15" customHeight="1" x14ac:dyDescent="0.25">
      <c r="A13" s="115"/>
      <c r="B13" s="65" t="s">
        <v>355</v>
      </c>
      <c r="C13" s="67">
        <v>24360</v>
      </c>
      <c r="D13" s="66">
        <v>25577.88</v>
      </c>
      <c r="E13" s="66">
        <v>26856.959999999999</v>
      </c>
      <c r="F13" s="66">
        <v>28199.52</v>
      </c>
      <c r="G13" s="66">
        <v>29609.64</v>
      </c>
      <c r="H13" s="66">
        <v>31090.080000000002</v>
      </c>
      <c r="I13" s="115"/>
    </row>
    <row r="14" spans="1:9" ht="15" customHeight="1" x14ac:dyDescent="0.25">
      <c r="A14" s="104" t="s">
        <v>351</v>
      </c>
      <c r="B14" s="105"/>
      <c r="C14" s="105"/>
      <c r="D14" s="105"/>
      <c r="E14" s="105"/>
      <c r="F14" s="105"/>
      <c r="G14" s="105"/>
      <c r="H14" s="105"/>
      <c r="I14" s="106"/>
    </row>
    <row r="15" spans="1:9" ht="15" customHeight="1" x14ac:dyDescent="0.25">
      <c r="A15" s="114">
        <v>4</v>
      </c>
      <c r="B15" s="65" t="s">
        <v>356</v>
      </c>
      <c r="C15" s="68">
        <v>2050.31</v>
      </c>
      <c r="D15" s="68">
        <v>2152.81</v>
      </c>
      <c r="E15" s="68">
        <v>2260.44</v>
      </c>
      <c r="F15" s="68">
        <v>2373.46</v>
      </c>
      <c r="G15" s="68">
        <v>2492.13</v>
      </c>
      <c r="H15" s="68">
        <v>2616.73</v>
      </c>
      <c r="I15" s="114">
        <v>4</v>
      </c>
    </row>
    <row r="16" spans="1:9" ht="15" customHeight="1" x14ac:dyDescent="0.25">
      <c r="A16" s="115"/>
      <c r="B16" s="65" t="s">
        <v>357</v>
      </c>
      <c r="C16" s="67">
        <v>24603.72</v>
      </c>
      <c r="D16" s="66">
        <v>25833.72</v>
      </c>
      <c r="E16" s="66">
        <v>27125.279999999999</v>
      </c>
      <c r="F16" s="66">
        <v>28481.52</v>
      </c>
      <c r="G16" s="66">
        <v>29905.56</v>
      </c>
      <c r="H16" s="66">
        <v>31400.76</v>
      </c>
      <c r="I16" s="115"/>
    </row>
    <row r="17" spans="1:9" ht="15" customHeight="1" x14ac:dyDescent="0.25">
      <c r="A17" s="104" t="s">
        <v>351</v>
      </c>
      <c r="B17" s="105"/>
      <c r="C17" s="105"/>
      <c r="D17" s="105"/>
      <c r="E17" s="105"/>
      <c r="F17" s="105"/>
      <c r="G17" s="105"/>
      <c r="H17" s="105"/>
      <c r="I17" s="106"/>
    </row>
    <row r="18" spans="1:9" ht="15" customHeight="1" x14ac:dyDescent="0.25">
      <c r="A18" s="114">
        <v>5</v>
      </c>
      <c r="B18" s="65" t="s">
        <v>358</v>
      </c>
      <c r="C18" s="68">
        <v>2070.81</v>
      </c>
      <c r="D18" s="68">
        <v>2174.35</v>
      </c>
      <c r="E18" s="68">
        <v>2283.06</v>
      </c>
      <c r="F18" s="68">
        <v>2397.1999999999998</v>
      </c>
      <c r="G18" s="68">
        <v>2517.06</v>
      </c>
      <c r="H18" s="68">
        <v>2642.91</v>
      </c>
      <c r="I18" s="114">
        <v>5</v>
      </c>
    </row>
    <row r="19" spans="1:9" ht="15" customHeight="1" x14ac:dyDescent="0.25">
      <c r="A19" s="115"/>
      <c r="B19" s="65" t="s">
        <v>359</v>
      </c>
      <c r="C19" s="67">
        <v>24849.72</v>
      </c>
      <c r="D19" s="66">
        <v>26092.2</v>
      </c>
      <c r="E19" s="66">
        <v>27396.720000000001</v>
      </c>
      <c r="F19" s="66">
        <v>28766.400000000001</v>
      </c>
      <c r="G19" s="66">
        <v>30204.720000000001</v>
      </c>
      <c r="H19" s="66">
        <v>31714.92</v>
      </c>
      <c r="I19" s="115"/>
    </row>
    <row r="20" spans="1:9" ht="15" customHeight="1" x14ac:dyDescent="0.25">
      <c r="A20" s="104" t="s">
        <v>351</v>
      </c>
      <c r="B20" s="105"/>
      <c r="C20" s="105"/>
      <c r="D20" s="105"/>
      <c r="E20" s="105"/>
      <c r="F20" s="105"/>
      <c r="G20" s="105"/>
      <c r="H20" s="105"/>
      <c r="I20" s="106"/>
    </row>
    <row r="21" spans="1:9" ht="14.1" customHeight="1" x14ac:dyDescent="0.25">
      <c r="A21" s="114">
        <v>6</v>
      </c>
      <c r="B21" s="65" t="s">
        <v>360</v>
      </c>
      <c r="C21" s="68">
        <v>2091.5</v>
      </c>
      <c r="D21" s="68">
        <v>2196.08</v>
      </c>
      <c r="E21" s="68">
        <v>2305.91</v>
      </c>
      <c r="F21" s="68">
        <v>2421.1799999999998</v>
      </c>
      <c r="G21" s="68">
        <v>2542.2399999999998</v>
      </c>
      <c r="H21" s="68">
        <v>2669.36</v>
      </c>
      <c r="I21" s="114">
        <v>6</v>
      </c>
    </row>
    <row r="22" spans="1:9" ht="15" customHeight="1" x14ac:dyDescent="0.25">
      <c r="A22" s="115"/>
      <c r="B22" s="65" t="s">
        <v>361</v>
      </c>
      <c r="C22" s="67">
        <v>25098</v>
      </c>
      <c r="D22" s="66">
        <v>26352.959999999999</v>
      </c>
      <c r="E22" s="66">
        <v>27670.92</v>
      </c>
      <c r="F22" s="66">
        <v>29054.16</v>
      </c>
      <c r="G22" s="66">
        <v>30506.880000000001</v>
      </c>
      <c r="H22" s="66">
        <v>32032.32</v>
      </c>
      <c r="I22" s="115"/>
    </row>
    <row r="23" spans="1:9" ht="15" customHeight="1" x14ac:dyDescent="0.25">
      <c r="A23" s="104" t="s">
        <v>351</v>
      </c>
      <c r="B23" s="105"/>
      <c r="C23" s="105"/>
      <c r="D23" s="105"/>
      <c r="E23" s="105"/>
      <c r="F23" s="105"/>
      <c r="G23" s="105"/>
      <c r="H23" s="105"/>
      <c r="I23" s="106"/>
    </row>
    <row r="24" spans="1:9" ht="15" customHeight="1" x14ac:dyDescent="0.25">
      <c r="A24" s="114">
        <v>7</v>
      </c>
      <c r="B24" s="65" t="s">
        <v>362</v>
      </c>
      <c r="C24" s="68">
        <v>2112.42</v>
      </c>
      <c r="D24" s="68">
        <v>2218.0500000000002</v>
      </c>
      <c r="E24" s="68">
        <v>2328.9299999999998</v>
      </c>
      <c r="F24" s="68">
        <v>2445.4</v>
      </c>
      <c r="G24" s="68">
        <v>2567.66</v>
      </c>
      <c r="H24" s="68">
        <v>2696.04</v>
      </c>
      <c r="I24" s="114">
        <v>7</v>
      </c>
    </row>
    <row r="25" spans="1:9" ht="15" customHeight="1" x14ac:dyDescent="0.25">
      <c r="A25" s="115"/>
      <c r="B25" s="65" t="s">
        <v>363</v>
      </c>
      <c r="C25" s="67">
        <v>25349.040000000001</v>
      </c>
      <c r="D25" s="66">
        <v>26616.6</v>
      </c>
      <c r="E25" s="66">
        <v>27947.16</v>
      </c>
      <c r="F25" s="66">
        <v>29344.799999999999</v>
      </c>
      <c r="G25" s="66">
        <v>30811.919999999998</v>
      </c>
      <c r="H25" s="66">
        <v>32352.48</v>
      </c>
      <c r="I25" s="115"/>
    </row>
    <row r="26" spans="1:9" ht="15" customHeight="1" x14ac:dyDescent="0.25">
      <c r="A26" s="104" t="s">
        <v>351</v>
      </c>
      <c r="B26" s="105"/>
      <c r="C26" s="105"/>
      <c r="D26" s="105"/>
      <c r="E26" s="105"/>
      <c r="F26" s="105"/>
      <c r="G26" s="105"/>
      <c r="H26" s="105"/>
      <c r="I26" s="106"/>
    </row>
    <row r="27" spans="1:9" ht="15" customHeight="1" x14ac:dyDescent="0.25">
      <c r="A27" s="114">
        <v>8</v>
      </c>
      <c r="B27" s="65" t="s">
        <v>364</v>
      </c>
      <c r="C27" s="68">
        <v>2133.54</v>
      </c>
      <c r="D27" s="68">
        <v>2240.1999999999998</v>
      </c>
      <c r="E27" s="68">
        <v>2352.25</v>
      </c>
      <c r="F27" s="68">
        <v>2469.85</v>
      </c>
      <c r="G27" s="68">
        <v>2593.35</v>
      </c>
      <c r="H27" s="68">
        <v>2723.01</v>
      </c>
      <c r="I27" s="114">
        <v>8</v>
      </c>
    </row>
    <row r="28" spans="1:9" ht="15" customHeight="1" x14ac:dyDescent="0.25">
      <c r="A28" s="115"/>
      <c r="B28" s="65" t="s">
        <v>365</v>
      </c>
      <c r="C28" s="67">
        <v>25602.48</v>
      </c>
      <c r="D28" s="66">
        <v>26882.400000000001</v>
      </c>
      <c r="E28" s="66">
        <v>28227</v>
      </c>
      <c r="F28" s="66">
        <v>29638.2</v>
      </c>
      <c r="G28" s="66">
        <v>31120.2</v>
      </c>
      <c r="H28" s="66">
        <v>32676.12</v>
      </c>
      <c r="I28" s="115"/>
    </row>
    <row r="29" spans="1:9" ht="15" customHeight="1" x14ac:dyDescent="0.25">
      <c r="A29" s="104" t="s">
        <v>351</v>
      </c>
      <c r="B29" s="105"/>
      <c r="C29" s="105"/>
      <c r="D29" s="105"/>
      <c r="E29" s="105"/>
      <c r="F29" s="105"/>
      <c r="G29" s="105"/>
      <c r="H29" s="105"/>
      <c r="I29" s="106"/>
    </row>
    <row r="30" spans="1:9" ht="15" customHeight="1" x14ac:dyDescent="0.25">
      <c r="A30" s="114">
        <v>9</v>
      </c>
      <c r="B30" s="65" t="s">
        <v>366</v>
      </c>
      <c r="C30" s="68">
        <v>2154.66</v>
      </c>
      <c r="D30" s="68">
        <v>2262.63</v>
      </c>
      <c r="E30" s="68">
        <v>2375.77</v>
      </c>
      <c r="F30" s="68">
        <v>2494.54</v>
      </c>
      <c r="G30" s="68">
        <v>2619.3000000000002</v>
      </c>
      <c r="H30" s="68">
        <v>2750.25</v>
      </c>
      <c r="I30" s="114">
        <v>9</v>
      </c>
    </row>
    <row r="31" spans="1:9" ht="15" customHeight="1" x14ac:dyDescent="0.25">
      <c r="A31" s="115"/>
      <c r="B31" s="65" t="s">
        <v>367</v>
      </c>
      <c r="C31" s="67">
        <v>25855.919999999998</v>
      </c>
      <c r="D31" s="66">
        <v>27151.56</v>
      </c>
      <c r="E31" s="66">
        <v>28509.24</v>
      </c>
      <c r="F31" s="66">
        <v>29934.48</v>
      </c>
      <c r="G31" s="66">
        <v>31431.599999999999</v>
      </c>
      <c r="H31" s="66">
        <v>33003</v>
      </c>
      <c r="I31" s="115"/>
    </row>
    <row r="32" spans="1:9" ht="15" customHeight="1" x14ac:dyDescent="0.25">
      <c r="A32" s="104" t="s">
        <v>351</v>
      </c>
      <c r="B32" s="105"/>
      <c r="C32" s="105"/>
      <c r="D32" s="105"/>
      <c r="E32" s="105"/>
      <c r="F32" s="105"/>
      <c r="G32" s="105"/>
      <c r="H32" s="105"/>
      <c r="I32" s="106"/>
    </row>
    <row r="33" spans="1:9" ht="15" customHeight="1" x14ac:dyDescent="0.25">
      <c r="A33" s="102">
        <v>10</v>
      </c>
      <c r="B33" s="65" t="s">
        <v>368</v>
      </c>
      <c r="C33" s="68">
        <v>2176.44</v>
      </c>
      <c r="D33" s="68">
        <v>2285.2600000000002</v>
      </c>
      <c r="E33" s="68">
        <v>2399.5300000000002</v>
      </c>
      <c r="F33" s="68">
        <v>2519.52</v>
      </c>
      <c r="G33" s="68">
        <v>2645.47</v>
      </c>
      <c r="H33" s="68">
        <v>2777.77</v>
      </c>
      <c r="I33" s="102">
        <v>10</v>
      </c>
    </row>
    <row r="34" spans="1:9" ht="15" customHeight="1" x14ac:dyDescent="0.25">
      <c r="A34" s="103"/>
      <c r="B34" s="65" t="s">
        <v>369</v>
      </c>
      <c r="C34" s="67">
        <v>26117.279999999999</v>
      </c>
      <c r="D34" s="66">
        <v>27423.119999999999</v>
      </c>
      <c r="E34" s="66">
        <v>28794.36</v>
      </c>
      <c r="F34" s="66">
        <v>30234.240000000002</v>
      </c>
      <c r="G34" s="66">
        <v>31745.64</v>
      </c>
      <c r="H34" s="66">
        <v>33333.24</v>
      </c>
      <c r="I34" s="103"/>
    </row>
    <row r="35" spans="1:9" ht="15" customHeight="1" x14ac:dyDescent="0.25">
      <c r="A35" s="104" t="s">
        <v>351</v>
      </c>
      <c r="B35" s="105"/>
      <c r="C35" s="105"/>
      <c r="D35" s="105"/>
      <c r="E35" s="105"/>
      <c r="F35" s="105"/>
      <c r="G35" s="105"/>
      <c r="H35" s="105"/>
      <c r="I35" s="106"/>
    </row>
    <row r="36" spans="1:9" ht="15" customHeight="1" x14ac:dyDescent="0.25">
      <c r="A36" s="102">
        <v>11</v>
      </c>
      <c r="B36" s="65" t="s">
        <v>370</v>
      </c>
      <c r="C36" s="68">
        <v>2198.1999999999998</v>
      </c>
      <c r="D36" s="68">
        <v>2308.12</v>
      </c>
      <c r="E36" s="68">
        <v>2423.52</v>
      </c>
      <c r="F36" s="68">
        <v>2544.71</v>
      </c>
      <c r="G36" s="68">
        <v>2671.94</v>
      </c>
      <c r="H36" s="68">
        <v>2805.56</v>
      </c>
      <c r="I36" s="102">
        <v>11</v>
      </c>
    </row>
    <row r="37" spans="1:9" ht="15" customHeight="1" x14ac:dyDescent="0.25">
      <c r="A37" s="103"/>
      <c r="B37" s="65" t="s">
        <v>371</v>
      </c>
      <c r="C37" s="67">
        <v>26378.400000000001</v>
      </c>
      <c r="D37" s="66">
        <v>27697.439999999999</v>
      </c>
      <c r="E37" s="66">
        <v>29082.240000000002</v>
      </c>
      <c r="F37" s="66">
        <v>30536.52</v>
      </c>
      <c r="G37" s="66">
        <v>32063.279999999999</v>
      </c>
      <c r="H37" s="66">
        <v>33666.720000000001</v>
      </c>
      <c r="I37" s="103"/>
    </row>
    <row r="38" spans="1:9" ht="15" customHeight="1" x14ac:dyDescent="0.25">
      <c r="A38" s="104" t="s">
        <v>351</v>
      </c>
      <c r="B38" s="105"/>
      <c r="C38" s="105"/>
      <c r="D38" s="105"/>
      <c r="E38" s="105"/>
      <c r="F38" s="105"/>
      <c r="G38" s="105"/>
      <c r="H38" s="105"/>
      <c r="I38" s="106"/>
    </row>
    <row r="39" spans="1:9" ht="15" customHeight="1" x14ac:dyDescent="0.25">
      <c r="A39" s="102">
        <v>12</v>
      </c>
      <c r="B39" s="65" t="s">
        <v>372</v>
      </c>
      <c r="C39" s="68">
        <v>2220.17</v>
      </c>
      <c r="D39" s="68">
        <v>2331.19</v>
      </c>
      <c r="E39" s="68">
        <v>2447.75</v>
      </c>
      <c r="F39" s="68">
        <v>2570.14</v>
      </c>
      <c r="G39" s="68">
        <v>2698.64</v>
      </c>
      <c r="H39" s="68">
        <v>2833.57</v>
      </c>
      <c r="I39" s="102">
        <v>12</v>
      </c>
    </row>
    <row r="40" spans="1:9" ht="15" customHeight="1" x14ac:dyDescent="0.25">
      <c r="A40" s="103"/>
      <c r="B40" s="65" t="s">
        <v>373</v>
      </c>
      <c r="C40" s="67">
        <v>26642.04</v>
      </c>
      <c r="D40" s="66">
        <v>27974.28</v>
      </c>
      <c r="E40" s="66">
        <v>29373</v>
      </c>
      <c r="F40" s="66">
        <v>30841.68</v>
      </c>
      <c r="G40" s="66">
        <v>32383.68</v>
      </c>
      <c r="H40" s="66">
        <v>34002.839999999997</v>
      </c>
      <c r="I40" s="103"/>
    </row>
    <row r="41" spans="1:9" ht="15" customHeight="1" x14ac:dyDescent="0.25">
      <c r="A41" s="104" t="s">
        <v>351</v>
      </c>
      <c r="B41" s="105"/>
      <c r="C41" s="105"/>
      <c r="D41" s="105"/>
      <c r="E41" s="105"/>
      <c r="F41" s="105"/>
      <c r="G41" s="105"/>
      <c r="H41" s="105"/>
      <c r="I41" s="106"/>
    </row>
    <row r="42" spans="1:9" ht="15" customHeight="1" x14ac:dyDescent="0.25">
      <c r="A42" s="102">
        <v>13</v>
      </c>
      <c r="B42" s="65" t="s">
        <v>374</v>
      </c>
      <c r="C42" s="68">
        <v>2242.4</v>
      </c>
      <c r="D42" s="68">
        <v>2354.52</v>
      </c>
      <c r="E42" s="68">
        <v>2472.2600000000002</v>
      </c>
      <c r="F42" s="68">
        <v>2595.86</v>
      </c>
      <c r="G42" s="68">
        <v>2725.64</v>
      </c>
      <c r="H42" s="68">
        <v>2861.92</v>
      </c>
      <c r="I42" s="102">
        <v>13</v>
      </c>
    </row>
    <row r="43" spans="1:9" ht="15" customHeight="1" x14ac:dyDescent="0.25">
      <c r="A43" s="103"/>
      <c r="B43" s="65" t="s">
        <v>375</v>
      </c>
      <c r="C43" s="67">
        <v>26908.799999999999</v>
      </c>
      <c r="D43" s="66">
        <v>28254.240000000002</v>
      </c>
      <c r="E43" s="66">
        <v>29667.119999999999</v>
      </c>
      <c r="F43" s="66">
        <v>31150.32</v>
      </c>
      <c r="G43" s="66">
        <v>32707.68</v>
      </c>
      <c r="H43" s="66">
        <v>34343.040000000001</v>
      </c>
      <c r="I43" s="103"/>
    </row>
    <row r="44" spans="1:9" ht="15" customHeight="1" x14ac:dyDescent="0.25">
      <c r="A44" s="104" t="s">
        <v>351</v>
      </c>
      <c r="B44" s="105"/>
      <c r="C44" s="105"/>
      <c r="D44" s="105"/>
      <c r="E44" s="105"/>
      <c r="F44" s="105"/>
      <c r="G44" s="105"/>
      <c r="H44" s="105"/>
      <c r="I44" s="106"/>
    </row>
    <row r="45" spans="1:9" ht="15" customHeight="1" x14ac:dyDescent="0.25">
      <c r="A45" s="102">
        <v>14</v>
      </c>
      <c r="B45" s="65" t="s">
        <v>376</v>
      </c>
      <c r="C45" s="68">
        <v>2264.8200000000002</v>
      </c>
      <c r="D45" s="68">
        <v>2378.06</v>
      </c>
      <c r="E45" s="68">
        <v>2496.96</v>
      </c>
      <c r="F45" s="68">
        <v>2621.81</v>
      </c>
      <c r="G45" s="68">
        <v>2752.89</v>
      </c>
      <c r="H45" s="68">
        <v>2890.56</v>
      </c>
      <c r="I45" s="102">
        <v>14</v>
      </c>
    </row>
    <row r="46" spans="1:9" ht="15" customHeight="1" x14ac:dyDescent="0.25">
      <c r="A46" s="103"/>
      <c r="B46" s="65" t="s">
        <v>377</v>
      </c>
      <c r="C46" s="67">
        <v>27177.84</v>
      </c>
      <c r="D46" s="66">
        <v>28536.720000000001</v>
      </c>
      <c r="E46" s="66">
        <v>29963.52</v>
      </c>
      <c r="F46" s="66">
        <v>31461.72</v>
      </c>
      <c r="G46" s="66">
        <v>33034.68</v>
      </c>
      <c r="H46" s="66">
        <v>34686.720000000001</v>
      </c>
      <c r="I46" s="103"/>
    </row>
    <row r="47" spans="1:9" ht="15" customHeight="1" x14ac:dyDescent="0.25">
      <c r="A47" s="104" t="s">
        <v>351</v>
      </c>
      <c r="B47" s="105"/>
      <c r="C47" s="105"/>
      <c r="D47" s="105"/>
      <c r="E47" s="105"/>
      <c r="F47" s="105"/>
      <c r="G47" s="105"/>
      <c r="H47" s="105"/>
      <c r="I47" s="106"/>
    </row>
    <row r="48" spans="1:9" ht="15" customHeight="1" x14ac:dyDescent="0.25">
      <c r="A48" s="102">
        <v>15</v>
      </c>
      <c r="B48" s="65" t="s">
        <v>378</v>
      </c>
      <c r="C48" s="68">
        <v>2287.4499999999998</v>
      </c>
      <c r="D48" s="68">
        <v>2401.84</v>
      </c>
      <c r="E48" s="68">
        <v>2521.91</v>
      </c>
      <c r="F48" s="68">
        <v>2648.02</v>
      </c>
      <c r="G48" s="68">
        <v>2780.41</v>
      </c>
      <c r="H48" s="68">
        <v>2919.44</v>
      </c>
      <c r="I48" s="102">
        <v>15</v>
      </c>
    </row>
    <row r="49" spans="1:9" ht="15" customHeight="1" x14ac:dyDescent="0.25">
      <c r="A49" s="103"/>
      <c r="B49" s="65" t="s">
        <v>379</v>
      </c>
      <c r="C49" s="67">
        <v>27449.4</v>
      </c>
      <c r="D49" s="66">
        <v>28822.080000000002</v>
      </c>
      <c r="E49" s="66">
        <v>30262.92</v>
      </c>
      <c r="F49" s="66">
        <v>31776.240000000002</v>
      </c>
      <c r="G49" s="66">
        <v>33364.92</v>
      </c>
      <c r="H49" s="66">
        <v>35033.279999999999</v>
      </c>
      <c r="I49" s="103"/>
    </row>
    <row r="50" spans="1:9" ht="15" customHeight="1" x14ac:dyDescent="0.25">
      <c r="A50" s="104" t="s">
        <v>351</v>
      </c>
      <c r="B50" s="105"/>
      <c r="C50" s="105"/>
      <c r="D50" s="105"/>
      <c r="E50" s="105"/>
      <c r="F50" s="105"/>
      <c r="G50" s="105"/>
      <c r="H50" s="105"/>
      <c r="I50" s="106"/>
    </row>
    <row r="51" spans="1:9" ht="15" customHeight="1" x14ac:dyDescent="0.25">
      <c r="A51" s="102">
        <v>16</v>
      </c>
      <c r="B51" s="65" t="s">
        <v>380</v>
      </c>
      <c r="C51" s="68">
        <v>2310.35</v>
      </c>
      <c r="D51" s="68">
        <v>2425.85</v>
      </c>
      <c r="E51" s="68">
        <v>2547.16</v>
      </c>
      <c r="F51" s="68">
        <v>2674.5</v>
      </c>
      <c r="G51" s="68">
        <v>2808.23</v>
      </c>
      <c r="H51" s="68">
        <v>2948.66</v>
      </c>
      <c r="I51" s="102">
        <v>16</v>
      </c>
    </row>
    <row r="52" spans="1:9" ht="15" customHeight="1" x14ac:dyDescent="0.25">
      <c r="A52" s="103"/>
      <c r="B52" s="65" t="s">
        <v>381</v>
      </c>
      <c r="C52" s="67">
        <v>27724.2</v>
      </c>
      <c r="D52" s="66">
        <v>29110.2</v>
      </c>
      <c r="E52" s="66">
        <v>30565.919999999998</v>
      </c>
      <c r="F52" s="66">
        <v>32094</v>
      </c>
      <c r="G52" s="66">
        <v>33698.76</v>
      </c>
      <c r="H52" s="66">
        <v>35383.919999999998</v>
      </c>
      <c r="I52" s="103"/>
    </row>
    <row r="53" spans="1:9" ht="15" customHeight="1" x14ac:dyDescent="0.25">
      <c r="A53" s="104" t="s">
        <v>351</v>
      </c>
      <c r="B53" s="105"/>
      <c r="C53" s="105"/>
      <c r="D53" s="105"/>
      <c r="E53" s="105"/>
      <c r="F53" s="105"/>
      <c r="G53" s="105"/>
      <c r="H53" s="105"/>
      <c r="I53" s="106"/>
    </row>
    <row r="54" spans="1:9" ht="15" customHeight="1" x14ac:dyDescent="0.25">
      <c r="A54" s="102">
        <v>17</v>
      </c>
      <c r="B54" s="65" t="s">
        <v>382</v>
      </c>
      <c r="C54" s="68">
        <v>2333.4299999999998</v>
      </c>
      <c r="D54" s="68">
        <v>2450.08</v>
      </c>
      <c r="E54" s="68">
        <v>2572.62</v>
      </c>
      <c r="F54" s="68">
        <v>2701.26</v>
      </c>
      <c r="G54" s="68">
        <v>2836.33</v>
      </c>
      <c r="H54" s="68">
        <v>2978.12</v>
      </c>
      <c r="I54" s="102">
        <v>17</v>
      </c>
    </row>
    <row r="55" spans="1:9" ht="15" customHeight="1" x14ac:dyDescent="0.25">
      <c r="A55" s="103"/>
      <c r="B55" s="65" t="s">
        <v>383</v>
      </c>
      <c r="C55" s="67">
        <v>28001.16</v>
      </c>
      <c r="D55" s="66">
        <v>29400.959999999999</v>
      </c>
      <c r="E55" s="66">
        <v>30871.439999999999</v>
      </c>
      <c r="F55" s="66">
        <v>32415.119999999999</v>
      </c>
      <c r="G55" s="66">
        <v>34035.96</v>
      </c>
      <c r="H55" s="66">
        <v>35737.440000000002</v>
      </c>
      <c r="I55" s="103"/>
    </row>
    <row r="56" spans="1:9" ht="15" customHeight="1" x14ac:dyDescent="0.25">
      <c r="A56" s="104" t="s">
        <v>351</v>
      </c>
      <c r="B56" s="105"/>
      <c r="C56" s="105"/>
      <c r="D56" s="105"/>
      <c r="E56" s="105"/>
      <c r="F56" s="105"/>
      <c r="G56" s="105"/>
      <c r="H56" s="105"/>
      <c r="I56" s="106"/>
    </row>
    <row r="57" spans="1:9" ht="15.95" customHeight="1" x14ac:dyDescent="0.25">
      <c r="A57" s="102">
        <v>18</v>
      </c>
      <c r="B57" s="65" t="s">
        <v>384</v>
      </c>
      <c r="C57" s="68">
        <v>2356.7800000000002</v>
      </c>
      <c r="D57" s="68">
        <v>2474.63</v>
      </c>
      <c r="E57" s="68">
        <v>2598.34</v>
      </c>
      <c r="F57" s="68">
        <v>2728.26</v>
      </c>
      <c r="G57" s="68">
        <v>2864.65</v>
      </c>
      <c r="H57" s="68">
        <v>3007.89</v>
      </c>
      <c r="I57" s="102">
        <v>18</v>
      </c>
    </row>
    <row r="58" spans="1:9" ht="15" customHeight="1" x14ac:dyDescent="0.25">
      <c r="A58" s="103"/>
      <c r="B58" s="65" t="s">
        <v>385</v>
      </c>
      <c r="C58" s="67">
        <v>28281.360000000001</v>
      </c>
      <c r="D58" s="66">
        <v>29695.56</v>
      </c>
      <c r="E58" s="66">
        <v>31180.080000000002</v>
      </c>
      <c r="F58" s="66">
        <v>32739.119999999999</v>
      </c>
      <c r="G58" s="66">
        <v>34375.800000000003</v>
      </c>
      <c r="H58" s="66">
        <v>36094.68</v>
      </c>
      <c r="I58" s="103"/>
    </row>
    <row r="59" spans="1:9" ht="15" customHeight="1" x14ac:dyDescent="0.25">
      <c r="A59" s="104" t="s">
        <v>351</v>
      </c>
      <c r="B59" s="105"/>
      <c r="C59" s="105"/>
      <c r="D59" s="105"/>
      <c r="E59" s="105"/>
      <c r="F59" s="105"/>
      <c r="G59" s="105"/>
      <c r="H59" s="105"/>
      <c r="I59" s="106"/>
    </row>
    <row r="60" spans="1:9" ht="15" customHeight="1" x14ac:dyDescent="0.25">
      <c r="A60" s="102">
        <v>19</v>
      </c>
      <c r="B60" s="65" t="s">
        <v>386</v>
      </c>
      <c r="C60" s="68">
        <v>2380.35</v>
      </c>
      <c r="D60" s="68">
        <v>2499.36</v>
      </c>
      <c r="E60" s="68">
        <v>2624.32</v>
      </c>
      <c r="F60" s="68">
        <v>2755.53</v>
      </c>
      <c r="G60" s="68">
        <v>2893.32</v>
      </c>
      <c r="H60" s="68">
        <v>3037.98</v>
      </c>
      <c r="I60" s="102">
        <v>19</v>
      </c>
    </row>
    <row r="61" spans="1:9" ht="15" customHeight="1" x14ac:dyDescent="0.25">
      <c r="A61" s="103"/>
      <c r="B61" s="65" t="s">
        <v>387</v>
      </c>
      <c r="C61" s="67">
        <v>28564.2</v>
      </c>
      <c r="D61" s="66">
        <v>29992.32</v>
      </c>
      <c r="E61" s="66">
        <v>31491.84</v>
      </c>
      <c r="F61" s="66">
        <v>33066.36</v>
      </c>
      <c r="G61" s="66">
        <v>34719.839999999997</v>
      </c>
      <c r="H61" s="66">
        <v>36455.760000000002</v>
      </c>
      <c r="I61" s="103"/>
    </row>
    <row r="62" spans="1:9" ht="15" customHeight="1" x14ac:dyDescent="0.25">
      <c r="A62" s="104" t="s">
        <v>351</v>
      </c>
      <c r="B62" s="105"/>
      <c r="C62" s="105"/>
      <c r="D62" s="105"/>
      <c r="E62" s="105"/>
      <c r="F62" s="105"/>
      <c r="G62" s="105"/>
      <c r="H62" s="105"/>
      <c r="I62" s="106"/>
    </row>
    <row r="63" spans="1:9" ht="15" customHeight="1" x14ac:dyDescent="0.25">
      <c r="A63" s="102">
        <v>20</v>
      </c>
      <c r="B63" s="65" t="s">
        <v>388</v>
      </c>
      <c r="C63" s="68">
        <v>2404.13</v>
      </c>
      <c r="D63" s="68">
        <v>2524.33</v>
      </c>
      <c r="E63" s="68">
        <v>2650.56</v>
      </c>
      <c r="F63" s="68">
        <v>2783.1</v>
      </c>
      <c r="G63" s="68">
        <v>2922.23</v>
      </c>
      <c r="H63" s="68">
        <v>3068.36</v>
      </c>
      <c r="I63" s="102">
        <v>20</v>
      </c>
    </row>
    <row r="64" spans="1:9" ht="15" customHeight="1" x14ac:dyDescent="0.25">
      <c r="A64" s="103"/>
      <c r="B64" s="65" t="s">
        <v>389</v>
      </c>
      <c r="C64" s="67">
        <v>28849.56</v>
      </c>
      <c r="D64" s="66">
        <v>30291.96</v>
      </c>
      <c r="E64" s="66">
        <v>31806.720000000001</v>
      </c>
      <c r="F64" s="66">
        <v>33397.199999999997</v>
      </c>
      <c r="G64" s="66">
        <v>35066.76</v>
      </c>
      <c r="H64" s="66">
        <v>36820.32</v>
      </c>
      <c r="I64" s="103"/>
    </row>
    <row r="65" spans="1:9" ht="15" customHeight="1" x14ac:dyDescent="0.25">
      <c r="A65" s="104" t="s">
        <v>351</v>
      </c>
      <c r="B65" s="105"/>
      <c r="C65" s="105"/>
      <c r="D65" s="105"/>
      <c r="E65" s="105"/>
      <c r="F65" s="105"/>
      <c r="G65" s="105"/>
      <c r="H65" s="105"/>
      <c r="I65" s="106"/>
    </row>
    <row r="66" spans="1:9" ht="15" customHeight="1" x14ac:dyDescent="0.25">
      <c r="A66" s="102">
        <v>21</v>
      </c>
      <c r="B66" s="65" t="s">
        <v>390</v>
      </c>
      <c r="C66" s="68">
        <v>2428.1799999999998</v>
      </c>
      <c r="D66" s="68">
        <v>2549.58</v>
      </c>
      <c r="E66" s="68">
        <v>2677.05</v>
      </c>
      <c r="F66" s="68">
        <v>2810.92</v>
      </c>
      <c r="G66" s="68">
        <v>2951.46</v>
      </c>
      <c r="H66" s="68">
        <v>3099.02</v>
      </c>
      <c r="I66" s="102">
        <v>21</v>
      </c>
    </row>
    <row r="67" spans="1:9" ht="15" customHeight="1" x14ac:dyDescent="0.25">
      <c r="A67" s="103"/>
      <c r="B67" s="65" t="s">
        <v>391</v>
      </c>
      <c r="C67" s="67">
        <v>29138.16</v>
      </c>
      <c r="D67" s="66">
        <v>30594.959999999999</v>
      </c>
      <c r="E67" s="66">
        <v>32124.6</v>
      </c>
      <c r="F67" s="66">
        <v>33731.040000000001</v>
      </c>
      <c r="G67" s="66">
        <v>35417.519999999997</v>
      </c>
      <c r="H67" s="66">
        <v>37188.239999999998</v>
      </c>
      <c r="I67" s="103"/>
    </row>
    <row r="68" spans="1:9" ht="15" customHeight="1" x14ac:dyDescent="0.25">
      <c r="A68" s="104" t="s">
        <v>351</v>
      </c>
      <c r="B68" s="105"/>
      <c r="C68" s="105"/>
      <c r="D68" s="105"/>
      <c r="E68" s="105"/>
      <c r="F68" s="105"/>
      <c r="G68" s="105"/>
      <c r="H68" s="105"/>
      <c r="I68" s="106"/>
    </row>
    <row r="69" spans="1:9" ht="15" customHeight="1" x14ac:dyDescent="0.25">
      <c r="A69" s="102">
        <v>22</v>
      </c>
      <c r="B69" s="65" t="s">
        <v>392</v>
      </c>
      <c r="C69" s="68">
        <v>2452.46</v>
      </c>
      <c r="D69" s="68">
        <v>2575.08</v>
      </c>
      <c r="E69" s="68">
        <v>2703.83</v>
      </c>
      <c r="F69" s="68">
        <v>2839.04</v>
      </c>
      <c r="G69" s="68">
        <v>2980.98</v>
      </c>
      <c r="H69" s="68">
        <v>3130.03</v>
      </c>
      <c r="I69" s="102">
        <v>22</v>
      </c>
    </row>
    <row r="70" spans="1:9" ht="15" customHeight="1" x14ac:dyDescent="0.25">
      <c r="A70" s="103"/>
      <c r="B70" s="65" t="s">
        <v>393</v>
      </c>
      <c r="C70" s="67">
        <v>29429.52</v>
      </c>
      <c r="D70" s="66">
        <v>30900.959999999999</v>
      </c>
      <c r="E70" s="66">
        <v>32445.96</v>
      </c>
      <c r="F70" s="66">
        <v>34068.480000000003</v>
      </c>
      <c r="G70" s="66">
        <v>35771.760000000002</v>
      </c>
      <c r="H70" s="66">
        <v>37560.36</v>
      </c>
      <c r="I70" s="103"/>
    </row>
    <row r="71" spans="1:9" ht="15" customHeight="1" x14ac:dyDescent="0.25">
      <c r="A71" s="104" t="s">
        <v>351</v>
      </c>
      <c r="B71" s="105"/>
      <c r="C71" s="105"/>
      <c r="D71" s="105"/>
      <c r="E71" s="105"/>
      <c r="F71" s="105"/>
      <c r="G71" s="105"/>
      <c r="H71" s="105"/>
      <c r="I71" s="106"/>
    </row>
    <row r="72" spans="1:9" ht="15" customHeight="1" x14ac:dyDescent="0.25">
      <c r="A72" s="102">
        <v>23</v>
      </c>
      <c r="B72" s="65" t="s">
        <v>394</v>
      </c>
      <c r="C72" s="68">
        <v>2477</v>
      </c>
      <c r="D72" s="68">
        <v>2600.85</v>
      </c>
      <c r="E72" s="68">
        <v>2730.87</v>
      </c>
      <c r="F72" s="68">
        <v>2867.43</v>
      </c>
      <c r="G72" s="68">
        <v>3010.81</v>
      </c>
      <c r="H72" s="68">
        <v>3161.35</v>
      </c>
      <c r="I72" s="102">
        <v>23</v>
      </c>
    </row>
    <row r="73" spans="1:9" ht="15" customHeight="1" x14ac:dyDescent="0.25">
      <c r="A73" s="103"/>
      <c r="B73" s="65" t="s">
        <v>395</v>
      </c>
      <c r="C73" s="67">
        <v>29724</v>
      </c>
      <c r="D73" s="66">
        <v>31210.2</v>
      </c>
      <c r="E73" s="66">
        <v>32770.44</v>
      </c>
      <c r="F73" s="66">
        <v>34409.160000000003</v>
      </c>
      <c r="G73" s="66">
        <v>36129.72</v>
      </c>
      <c r="H73" s="66">
        <v>37936.199999999997</v>
      </c>
      <c r="I73" s="103"/>
    </row>
    <row r="74" spans="1:9" ht="15" customHeight="1" x14ac:dyDescent="0.25">
      <c r="A74" s="104" t="s">
        <v>396</v>
      </c>
      <c r="B74" s="105"/>
      <c r="C74" s="105"/>
      <c r="D74" s="105"/>
      <c r="E74" s="105"/>
      <c r="F74" s="105"/>
      <c r="G74" s="105"/>
      <c r="H74" s="105"/>
      <c r="I74" s="106"/>
    </row>
    <row r="75" spans="1:9" ht="15" customHeight="1" x14ac:dyDescent="0.25">
      <c r="A75" s="102">
        <v>24</v>
      </c>
      <c r="B75" s="65" t="s">
        <v>397</v>
      </c>
      <c r="C75" s="68">
        <v>2501.77</v>
      </c>
      <c r="D75" s="68">
        <v>2626.84</v>
      </c>
      <c r="E75" s="68">
        <v>2758.2</v>
      </c>
      <c r="F75" s="68">
        <v>2896.11</v>
      </c>
      <c r="G75" s="68">
        <v>3040.92</v>
      </c>
      <c r="H75" s="68">
        <v>3193</v>
      </c>
      <c r="I75" s="102">
        <v>24</v>
      </c>
    </row>
    <row r="76" spans="1:9" ht="15" customHeight="1" x14ac:dyDescent="0.25">
      <c r="A76" s="103"/>
      <c r="B76" s="65" t="s">
        <v>398</v>
      </c>
      <c r="C76" s="67">
        <v>30021.24</v>
      </c>
      <c r="D76" s="66">
        <v>31522.080000000002</v>
      </c>
      <c r="E76" s="66">
        <v>33098.400000000001</v>
      </c>
      <c r="F76" s="66">
        <v>34753.32</v>
      </c>
      <c r="G76" s="66">
        <v>36491.040000000001</v>
      </c>
      <c r="H76" s="66">
        <v>38316</v>
      </c>
      <c r="I76" s="103"/>
    </row>
    <row r="77" spans="1:9" ht="15" customHeight="1" x14ac:dyDescent="0.25">
      <c r="A77" s="104" t="s">
        <v>351</v>
      </c>
      <c r="B77" s="105"/>
      <c r="C77" s="105"/>
      <c r="D77" s="105"/>
      <c r="E77" s="105"/>
      <c r="F77" s="105"/>
      <c r="G77" s="105"/>
      <c r="H77" s="105"/>
      <c r="I77" s="106"/>
    </row>
    <row r="78" spans="1:9" ht="15" customHeight="1" x14ac:dyDescent="0.25">
      <c r="A78" s="102">
        <v>25</v>
      </c>
      <c r="B78" s="65" t="s">
        <v>399</v>
      </c>
      <c r="C78" s="68">
        <v>2526.7800000000002</v>
      </c>
      <c r="D78" s="68">
        <v>2653.11</v>
      </c>
      <c r="E78" s="68">
        <v>2785.78</v>
      </c>
      <c r="F78" s="68">
        <v>2925.05</v>
      </c>
      <c r="G78" s="68">
        <v>3071.31</v>
      </c>
      <c r="H78" s="68">
        <v>3224.87</v>
      </c>
      <c r="I78" s="102">
        <v>25</v>
      </c>
    </row>
    <row r="79" spans="1:9" ht="15" customHeight="1" x14ac:dyDescent="0.25">
      <c r="A79" s="103"/>
      <c r="B79" s="65" t="s">
        <v>400</v>
      </c>
      <c r="C79" s="67">
        <v>30321.360000000001</v>
      </c>
      <c r="D79" s="66">
        <v>31837.32</v>
      </c>
      <c r="E79" s="66">
        <v>33429.360000000001</v>
      </c>
      <c r="F79" s="66">
        <v>35100.6</v>
      </c>
      <c r="G79" s="66">
        <v>36855.72</v>
      </c>
      <c r="H79" s="66">
        <v>38698.44</v>
      </c>
      <c r="I79" s="103"/>
    </row>
    <row r="80" spans="1:9" ht="15" customHeight="1" x14ac:dyDescent="0.25">
      <c r="A80" s="104" t="s">
        <v>351</v>
      </c>
      <c r="B80" s="105"/>
      <c r="C80" s="105"/>
      <c r="D80" s="105"/>
      <c r="E80" s="105"/>
      <c r="F80" s="105"/>
      <c r="G80" s="105"/>
      <c r="H80" s="105"/>
      <c r="I80" s="106"/>
    </row>
    <row r="81" spans="1:9" ht="15" customHeight="1" x14ac:dyDescent="0.25">
      <c r="A81" s="102">
        <v>26</v>
      </c>
      <c r="B81" s="65" t="s">
        <v>401</v>
      </c>
      <c r="C81" s="68">
        <v>2552.0500000000002</v>
      </c>
      <c r="D81" s="68">
        <v>2679.65</v>
      </c>
      <c r="E81" s="68">
        <v>2813.65</v>
      </c>
      <c r="F81" s="68">
        <v>2954.32</v>
      </c>
      <c r="G81" s="68">
        <v>3102.04</v>
      </c>
      <c r="H81" s="68">
        <v>3257.14</v>
      </c>
      <c r="I81" s="102">
        <v>26</v>
      </c>
    </row>
    <row r="82" spans="1:9" ht="15" customHeight="1" x14ac:dyDescent="0.25">
      <c r="A82" s="103"/>
      <c r="B82" s="65" t="s">
        <v>402</v>
      </c>
      <c r="C82" s="67">
        <v>30624.6</v>
      </c>
      <c r="D82" s="66">
        <v>32155.8</v>
      </c>
      <c r="E82" s="66">
        <v>33763.800000000003</v>
      </c>
      <c r="F82" s="66">
        <v>35451.839999999997</v>
      </c>
      <c r="G82" s="66">
        <v>37224.480000000003</v>
      </c>
      <c r="H82" s="66">
        <v>39085.68</v>
      </c>
      <c r="I82" s="103"/>
    </row>
    <row r="83" spans="1:9" ht="15" customHeight="1" x14ac:dyDescent="0.25">
      <c r="A83" s="104" t="s">
        <v>351</v>
      </c>
      <c r="B83" s="105"/>
      <c r="C83" s="105"/>
      <c r="D83" s="105"/>
      <c r="E83" s="105"/>
      <c r="F83" s="105"/>
      <c r="G83" s="105"/>
      <c r="H83" s="105"/>
      <c r="I83" s="106"/>
    </row>
    <row r="84" spans="1:9" ht="15" customHeight="1" x14ac:dyDescent="0.25">
      <c r="A84" s="102">
        <v>27</v>
      </c>
      <c r="B84" s="65" t="s">
        <v>403</v>
      </c>
      <c r="C84" s="68">
        <v>2577.5700000000002</v>
      </c>
      <c r="D84" s="68">
        <v>2706.45</v>
      </c>
      <c r="E84" s="68">
        <v>2841.76</v>
      </c>
      <c r="F84" s="68">
        <v>2983.86</v>
      </c>
      <c r="G84" s="68">
        <v>3133.04</v>
      </c>
      <c r="H84" s="68">
        <v>3289.69</v>
      </c>
      <c r="I84" s="102">
        <v>27</v>
      </c>
    </row>
    <row r="85" spans="1:9" ht="15" customHeight="1" x14ac:dyDescent="0.25">
      <c r="A85" s="103"/>
      <c r="B85" s="65" t="s">
        <v>404</v>
      </c>
      <c r="C85" s="67">
        <v>30930.84</v>
      </c>
      <c r="D85" s="66">
        <v>32477.4</v>
      </c>
      <c r="E85" s="66">
        <v>34101.120000000003</v>
      </c>
      <c r="F85" s="66">
        <v>35806.32</v>
      </c>
      <c r="G85" s="66">
        <v>37596.480000000003</v>
      </c>
      <c r="H85" s="66">
        <v>39476.28</v>
      </c>
      <c r="I85" s="103"/>
    </row>
    <row r="86" spans="1:9" ht="15" customHeight="1" x14ac:dyDescent="0.25">
      <c r="A86" s="104" t="s">
        <v>351</v>
      </c>
      <c r="B86" s="105"/>
      <c r="C86" s="105"/>
      <c r="D86" s="105"/>
      <c r="E86" s="105"/>
      <c r="F86" s="105"/>
      <c r="G86" s="105"/>
      <c r="H86" s="105"/>
      <c r="I86" s="106"/>
    </row>
    <row r="87" spans="1:9" ht="15" customHeight="1" x14ac:dyDescent="0.25">
      <c r="A87" s="102">
        <v>28</v>
      </c>
      <c r="B87" s="65" t="s">
        <v>405</v>
      </c>
      <c r="C87" s="68">
        <v>2603.35</v>
      </c>
      <c r="D87" s="68">
        <v>2733.49</v>
      </c>
      <c r="E87" s="68">
        <v>2870.18</v>
      </c>
      <c r="F87" s="68">
        <v>3013.67</v>
      </c>
      <c r="G87" s="68">
        <v>3164.37</v>
      </c>
      <c r="H87" s="68">
        <v>3322.56</v>
      </c>
      <c r="I87" s="102">
        <v>28</v>
      </c>
    </row>
    <row r="88" spans="1:9" ht="15" customHeight="1" x14ac:dyDescent="0.25">
      <c r="A88" s="103"/>
      <c r="B88" s="65" t="s">
        <v>406</v>
      </c>
      <c r="C88" s="67">
        <v>31240.2</v>
      </c>
      <c r="D88" s="66">
        <v>32801.879999999997</v>
      </c>
      <c r="E88" s="66">
        <v>34442.160000000003</v>
      </c>
      <c r="F88" s="66">
        <v>36164.04</v>
      </c>
      <c r="G88" s="66">
        <v>37972.44</v>
      </c>
      <c r="H88" s="66">
        <v>39870.720000000001</v>
      </c>
      <c r="I88" s="103"/>
    </row>
    <row r="89" spans="1:9" ht="15" customHeight="1" x14ac:dyDescent="0.25">
      <c r="A89" s="104" t="s">
        <v>351</v>
      </c>
      <c r="B89" s="105"/>
      <c r="C89" s="105"/>
      <c r="D89" s="105"/>
      <c r="E89" s="105"/>
      <c r="F89" s="105"/>
      <c r="G89" s="105"/>
      <c r="H89" s="105"/>
      <c r="I89" s="106"/>
    </row>
    <row r="90" spans="1:9" ht="15" customHeight="1" x14ac:dyDescent="0.25">
      <c r="A90" s="102">
        <v>29</v>
      </c>
      <c r="B90" s="65" t="s">
        <v>407</v>
      </c>
      <c r="C90" s="68">
        <v>2629.39</v>
      </c>
      <c r="D90" s="68">
        <v>2760.83</v>
      </c>
      <c r="E90" s="68">
        <v>2898.89</v>
      </c>
      <c r="F90" s="68">
        <v>3043.82</v>
      </c>
      <c r="G90" s="68">
        <v>3196.01</v>
      </c>
      <c r="H90" s="68">
        <v>3355.83</v>
      </c>
      <c r="I90" s="102">
        <v>29</v>
      </c>
    </row>
    <row r="91" spans="1:9" ht="15" customHeight="1" x14ac:dyDescent="0.25">
      <c r="A91" s="103"/>
      <c r="B91" s="65" t="s">
        <v>408</v>
      </c>
      <c r="C91" s="67">
        <v>31552.68</v>
      </c>
      <c r="D91" s="66">
        <v>33129.96</v>
      </c>
      <c r="E91" s="66">
        <v>34786.68</v>
      </c>
      <c r="F91" s="66">
        <v>36525.839999999997</v>
      </c>
      <c r="G91" s="66">
        <v>38352.120000000003</v>
      </c>
      <c r="H91" s="66">
        <v>40269.96</v>
      </c>
      <c r="I91" s="103"/>
    </row>
    <row r="92" spans="1:9" ht="15" customHeight="1" x14ac:dyDescent="0.25">
      <c r="A92" s="104" t="s">
        <v>351</v>
      </c>
      <c r="B92" s="105"/>
      <c r="C92" s="105"/>
      <c r="D92" s="105"/>
      <c r="E92" s="105"/>
      <c r="F92" s="105"/>
      <c r="G92" s="105"/>
      <c r="H92" s="105"/>
      <c r="I92" s="106"/>
    </row>
    <row r="93" spans="1:9" ht="15" customHeight="1" x14ac:dyDescent="0.25">
      <c r="A93" s="102">
        <v>30</v>
      </c>
      <c r="B93" s="65" t="s">
        <v>409</v>
      </c>
      <c r="C93" s="68">
        <v>2655.67</v>
      </c>
      <c r="D93" s="68">
        <v>2788.46</v>
      </c>
      <c r="E93" s="68">
        <v>2927.87</v>
      </c>
      <c r="F93" s="68">
        <v>3074.24</v>
      </c>
      <c r="G93" s="68">
        <v>3227.96</v>
      </c>
      <c r="H93" s="68">
        <v>3389.37</v>
      </c>
      <c r="I93" s="102">
        <v>30</v>
      </c>
    </row>
    <row r="94" spans="1:9" ht="15" customHeight="1" x14ac:dyDescent="0.25">
      <c r="A94" s="103"/>
      <c r="B94" s="65" t="s">
        <v>410</v>
      </c>
      <c r="C94" s="67">
        <v>31868.04</v>
      </c>
      <c r="D94" s="66">
        <v>33461.519999999997</v>
      </c>
      <c r="E94" s="66">
        <v>35134.44</v>
      </c>
      <c r="F94" s="66">
        <v>36890.879999999997</v>
      </c>
      <c r="G94" s="66">
        <v>38735.519999999997</v>
      </c>
      <c r="H94" s="66">
        <v>40672.44</v>
      </c>
      <c r="I94" s="103"/>
    </row>
    <row r="95" spans="1:9" ht="15" customHeight="1" x14ac:dyDescent="0.25">
      <c r="A95" s="104" t="s">
        <v>351</v>
      </c>
      <c r="B95" s="105"/>
      <c r="C95" s="105"/>
      <c r="D95" s="105"/>
      <c r="E95" s="105"/>
      <c r="F95" s="105"/>
      <c r="G95" s="105"/>
      <c r="H95" s="105"/>
      <c r="I95" s="106"/>
    </row>
    <row r="96" spans="1:9" ht="15" customHeight="1" x14ac:dyDescent="0.25">
      <c r="A96" s="102">
        <v>31</v>
      </c>
      <c r="B96" s="65" t="s">
        <v>411</v>
      </c>
      <c r="C96" s="68">
        <v>2682.22</v>
      </c>
      <c r="D96" s="68">
        <v>2816.34</v>
      </c>
      <c r="E96" s="68">
        <v>2957.17</v>
      </c>
      <c r="F96" s="68">
        <v>3105</v>
      </c>
      <c r="G96" s="68">
        <v>3260.24</v>
      </c>
      <c r="H96" s="68">
        <v>3423.27</v>
      </c>
      <c r="I96" s="102">
        <v>31</v>
      </c>
    </row>
    <row r="97" spans="1:9" ht="15" customHeight="1" x14ac:dyDescent="0.25">
      <c r="A97" s="103"/>
      <c r="B97" s="65" t="s">
        <v>412</v>
      </c>
      <c r="C97" s="67">
        <v>32186.639999999999</v>
      </c>
      <c r="D97" s="66">
        <v>33796.080000000002</v>
      </c>
      <c r="E97" s="66">
        <v>35486.04</v>
      </c>
      <c r="F97" s="66">
        <v>37260</v>
      </c>
      <c r="G97" s="66">
        <v>39122.879999999997</v>
      </c>
      <c r="H97" s="66">
        <v>41079.24</v>
      </c>
      <c r="I97" s="103"/>
    </row>
    <row r="98" spans="1:9" ht="15" customHeight="1" x14ac:dyDescent="0.25">
      <c r="A98" s="104" t="s">
        <v>351</v>
      </c>
      <c r="B98" s="105"/>
      <c r="C98" s="105"/>
      <c r="D98" s="105"/>
      <c r="E98" s="105"/>
      <c r="F98" s="105"/>
      <c r="G98" s="105"/>
      <c r="H98" s="105"/>
      <c r="I98" s="106"/>
    </row>
    <row r="99" spans="1:9" ht="15" customHeight="1" x14ac:dyDescent="0.25">
      <c r="A99" s="102">
        <v>32</v>
      </c>
      <c r="B99" s="65" t="s">
        <v>413</v>
      </c>
      <c r="C99" s="68">
        <v>2709.04</v>
      </c>
      <c r="D99" s="68">
        <v>2844.5</v>
      </c>
      <c r="E99" s="68">
        <v>2986.72</v>
      </c>
      <c r="F99" s="68">
        <v>3136.07</v>
      </c>
      <c r="G99" s="68">
        <v>3292.86</v>
      </c>
      <c r="H99" s="68">
        <v>3457.51</v>
      </c>
      <c r="I99" s="102">
        <v>32</v>
      </c>
    </row>
    <row r="100" spans="1:9" ht="15" customHeight="1" x14ac:dyDescent="0.25">
      <c r="A100" s="103"/>
      <c r="B100" s="65" t="s">
        <v>414</v>
      </c>
      <c r="C100" s="67">
        <v>32508.48</v>
      </c>
      <c r="D100" s="66">
        <v>34134</v>
      </c>
      <c r="E100" s="66">
        <v>35840.639999999999</v>
      </c>
      <c r="F100" s="66">
        <v>37632.839999999997</v>
      </c>
      <c r="G100" s="66">
        <v>39514.32</v>
      </c>
      <c r="H100" s="66">
        <v>41490.120000000003</v>
      </c>
      <c r="I100" s="103"/>
    </row>
    <row r="101" spans="1:9" ht="15" customHeight="1" x14ac:dyDescent="0.25">
      <c r="A101" s="104" t="s">
        <v>351</v>
      </c>
      <c r="B101" s="105"/>
      <c r="C101" s="105"/>
      <c r="D101" s="105"/>
      <c r="E101" s="105"/>
      <c r="F101" s="105"/>
      <c r="G101" s="105"/>
      <c r="H101" s="105"/>
      <c r="I101" s="106"/>
    </row>
    <row r="102" spans="1:9" ht="15" customHeight="1" x14ac:dyDescent="0.25">
      <c r="A102" s="102">
        <v>33</v>
      </c>
      <c r="B102" s="65" t="s">
        <v>415</v>
      </c>
      <c r="C102" s="68">
        <v>2736.15</v>
      </c>
      <c r="D102" s="68">
        <v>2872.95</v>
      </c>
      <c r="E102" s="68">
        <v>3016.58</v>
      </c>
      <c r="F102" s="68">
        <v>3167.42</v>
      </c>
      <c r="G102" s="68">
        <v>3325.8</v>
      </c>
      <c r="H102" s="68">
        <v>3492.08</v>
      </c>
      <c r="I102" s="102">
        <v>33</v>
      </c>
    </row>
    <row r="103" spans="1:9" ht="15" customHeight="1" x14ac:dyDescent="0.25">
      <c r="A103" s="103"/>
      <c r="B103" s="65" t="s">
        <v>416</v>
      </c>
      <c r="C103" s="67">
        <v>32833.800000000003</v>
      </c>
      <c r="D103" s="66">
        <v>34475.4</v>
      </c>
      <c r="E103" s="66">
        <v>36198.959999999999</v>
      </c>
      <c r="F103" s="66">
        <v>38009.040000000001</v>
      </c>
      <c r="G103" s="66">
        <v>39909.599999999999</v>
      </c>
      <c r="H103" s="66">
        <v>41904.959999999999</v>
      </c>
      <c r="I103" s="103"/>
    </row>
    <row r="104" spans="1:9" ht="15" customHeight="1" x14ac:dyDescent="0.25">
      <c r="A104" s="104" t="s">
        <v>351</v>
      </c>
      <c r="B104" s="105"/>
      <c r="C104" s="105"/>
      <c r="D104" s="105"/>
      <c r="E104" s="105"/>
      <c r="F104" s="105"/>
      <c r="G104" s="105"/>
      <c r="H104" s="105"/>
      <c r="I104" s="106"/>
    </row>
    <row r="105" spans="1:9" ht="15" customHeight="1" x14ac:dyDescent="0.25">
      <c r="A105" s="102">
        <v>34</v>
      </c>
      <c r="B105" s="65" t="s">
        <v>417</v>
      </c>
      <c r="C105" s="68">
        <v>2763.5</v>
      </c>
      <c r="D105" s="68">
        <v>2901.67</v>
      </c>
      <c r="E105" s="68">
        <v>3046.76</v>
      </c>
      <c r="F105" s="68">
        <v>3199.11</v>
      </c>
      <c r="G105" s="68">
        <v>3359.06</v>
      </c>
      <c r="H105" s="68">
        <v>3527.04</v>
      </c>
      <c r="I105" s="102">
        <v>34</v>
      </c>
    </row>
    <row r="106" spans="1:9" ht="15" customHeight="1" x14ac:dyDescent="0.25">
      <c r="A106" s="103"/>
      <c r="B106" s="65" t="s">
        <v>418</v>
      </c>
      <c r="C106" s="67">
        <v>33162</v>
      </c>
      <c r="D106" s="66">
        <v>34820.04</v>
      </c>
      <c r="E106" s="66">
        <v>36561.120000000003</v>
      </c>
      <c r="F106" s="66">
        <v>38389.32</v>
      </c>
      <c r="G106" s="66">
        <v>40308.720000000001</v>
      </c>
      <c r="H106" s="66">
        <v>42324.480000000003</v>
      </c>
      <c r="I106" s="103"/>
    </row>
    <row r="107" spans="1:9" ht="15" customHeight="1" x14ac:dyDescent="0.25">
      <c r="A107" s="104" t="s">
        <v>351</v>
      </c>
      <c r="B107" s="105"/>
      <c r="C107" s="105"/>
      <c r="D107" s="105"/>
      <c r="E107" s="105"/>
      <c r="F107" s="105"/>
      <c r="G107" s="105"/>
      <c r="H107" s="105"/>
      <c r="I107" s="106"/>
    </row>
    <row r="108" spans="1:9" ht="15" customHeight="1" x14ac:dyDescent="0.25">
      <c r="A108" s="102">
        <v>35</v>
      </c>
      <c r="B108" s="65" t="s">
        <v>419</v>
      </c>
      <c r="C108" s="68">
        <v>2791.15</v>
      </c>
      <c r="D108" s="68">
        <v>2930.7</v>
      </c>
      <c r="E108" s="68">
        <v>3077.24</v>
      </c>
      <c r="F108" s="68">
        <v>3231.09</v>
      </c>
      <c r="G108" s="68">
        <v>3392.67</v>
      </c>
      <c r="H108" s="68">
        <v>3562.3</v>
      </c>
      <c r="I108" s="102">
        <v>35</v>
      </c>
    </row>
    <row r="109" spans="1:9" ht="15" customHeight="1" x14ac:dyDescent="0.25">
      <c r="A109" s="103"/>
      <c r="B109" s="65" t="s">
        <v>420</v>
      </c>
      <c r="C109" s="67">
        <v>33493.800000000003</v>
      </c>
      <c r="D109" s="66">
        <v>35168.400000000001</v>
      </c>
      <c r="E109" s="66">
        <v>36926.879999999997</v>
      </c>
      <c r="F109" s="66">
        <v>38773.08</v>
      </c>
      <c r="G109" s="66">
        <v>40712.04</v>
      </c>
      <c r="H109" s="66">
        <v>42747.6</v>
      </c>
      <c r="I109" s="103"/>
    </row>
    <row r="110" spans="1:9" ht="15" customHeight="1" x14ac:dyDescent="0.25">
      <c r="A110" s="104" t="s">
        <v>351</v>
      </c>
      <c r="B110" s="105"/>
      <c r="C110" s="105"/>
      <c r="D110" s="105"/>
      <c r="E110" s="105"/>
      <c r="F110" s="105"/>
      <c r="G110" s="105"/>
      <c r="H110" s="105"/>
      <c r="I110" s="106"/>
    </row>
    <row r="111" spans="1:9" ht="15" customHeight="1" x14ac:dyDescent="0.25">
      <c r="A111" s="102">
        <v>36</v>
      </c>
      <c r="B111" s="65" t="s">
        <v>421</v>
      </c>
      <c r="C111" s="68">
        <v>2819.07</v>
      </c>
      <c r="D111" s="68">
        <v>2960.01</v>
      </c>
      <c r="E111" s="68">
        <v>3108</v>
      </c>
      <c r="F111" s="68">
        <v>3263.41</v>
      </c>
      <c r="G111" s="68">
        <v>3426.59</v>
      </c>
      <c r="H111" s="68">
        <v>3597.9</v>
      </c>
      <c r="I111" s="102">
        <v>36</v>
      </c>
    </row>
    <row r="112" spans="1:9" ht="15" customHeight="1" x14ac:dyDescent="0.25">
      <c r="A112" s="103"/>
      <c r="B112" s="65" t="s">
        <v>422</v>
      </c>
      <c r="C112" s="67">
        <v>33828.839999999997</v>
      </c>
      <c r="D112" s="66">
        <v>35520.120000000003</v>
      </c>
      <c r="E112" s="66">
        <v>37296</v>
      </c>
      <c r="F112" s="66">
        <v>39160.92</v>
      </c>
      <c r="G112" s="66">
        <v>41119.08</v>
      </c>
      <c r="H112" s="66">
        <v>43174.8</v>
      </c>
      <c r="I112" s="103"/>
    </row>
    <row r="113" spans="1:9" ht="15" customHeight="1" x14ac:dyDescent="0.25">
      <c r="A113" s="104" t="s">
        <v>351</v>
      </c>
      <c r="B113" s="105"/>
      <c r="C113" s="105"/>
      <c r="D113" s="105"/>
      <c r="E113" s="105"/>
      <c r="F113" s="105"/>
      <c r="G113" s="105"/>
      <c r="H113" s="105"/>
      <c r="I113" s="106"/>
    </row>
    <row r="114" spans="1:9" ht="15" customHeight="1" x14ac:dyDescent="0.25">
      <c r="A114" s="102">
        <v>37</v>
      </c>
      <c r="B114" s="65" t="s">
        <v>423</v>
      </c>
      <c r="C114" s="68">
        <v>2847.23</v>
      </c>
      <c r="D114" s="68">
        <v>2989.59</v>
      </c>
      <c r="E114" s="68">
        <v>3139.07</v>
      </c>
      <c r="F114" s="68">
        <v>3296.02</v>
      </c>
      <c r="G114" s="68">
        <v>3460.83</v>
      </c>
      <c r="H114" s="68">
        <v>3633.88</v>
      </c>
      <c r="I114" s="102">
        <v>37</v>
      </c>
    </row>
    <row r="115" spans="1:9" ht="15" customHeight="1" x14ac:dyDescent="0.25">
      <c r="A115" s="103"/>
      <c r="B115" s="65" t="s">
        <v>424</v>
      </c>
      <c r="C115" s="67">
        <v>34166.76</v>
      </c>
      <c r="D115" s="66">
        <v>35875.08</v>
      </c>
      <c r="E115" s="66">
        <v>37668.839999999997</v>
      </c>
      <c r="F115" s="66">
        <v>39552.239999999998</v>
      </c>
      <c r="G115" s="66">
        <v>41529.96</v>
      </c>
      <c r="H115" s="66">
        <v>43606.559999999998</v>
      </c>
      <c r="I115" s="103"/>
    </row>
    <row r="116" spans="1:9" ht="15" customHeight="1" x14ac:dyDescent="0.25">
      <c r="A116" s="104" t="s">
        <v>351</v>
      </c>
      <c r="B116" s="105"/>
      <c r="C116" s="105"/>
      <c r="D116" s="105"/>
      <c r="E116" s="105"/>
      <c r="F116" s="105"/>
      <c r="G116" s="105"/>
      <c r="H116" s="105"/>
      <c r="I116" s="106"/>
    </row>
    <row r="117" spans="1:9" ht="15" customHeight="1" x14ac:dyDescent="0.25">
      <c r="A117" s="102">
        <v>38</v>
      </c>
      <c r="B117" s="65" t="s">
        <v>425</v>
      </c>
      <c r="C117" s="68">
        <v>2875.71</v>
      </c>
      <c r="D117" s="68">
        <v>3019.48</v>
      </c>
      <c r="E117" s="68">
        <v>3170.49</v>
      </c>
      <c r="F117" s="68">
        <v>3329</v>
      </c>
      <c r="G117" s="68">
        <v>3495.44</v>
      </c>
      <c r="H117" s="68">
        <v>3670.21</v>
      </c>
      <c r="I117" s="102">
        <v>38</v>
      </c>
    </row>
    <row r="118" spans="1:9" ht="15" customHeight="1" x14ac:dyDescent="0.25">
      <c r="A118" s="103"/>
      <c r="B118" s="65" t="s">
        <v>426</v>
      </c>
      <c r="C118" s="67">
        <v>34508.519999999997</v>
      </c>
      <c r="D118" s="66">
        <v>36233.760000000002</v>
      </c>
      <c r="E118" s="66">
        <v>38045.879999999997</v>
      </c>
      <c r="F118" s="66">
        <v>39948</v>
      </c>
      <c r="G118" s="66">
        <v>41945.279999999999</v>
      </c>
      <c r="H118" s="66">
        <v>44042.52</v>
      </c>
      <c r="I118" s="103"/>
    </row>
    <row r="119" spans="1:9" ht="15" customHeight="1" x14ac:dyDescent="0.25">
      <c r="A119" s="104" t="s">
        <v>351</v>
      </c>
      <c r="B119" s="105"/>
      <c r="C119" s="105"/>
      <c r="D119" s="105"/>
      <c r="E119" s="105"/>
      <c r="F119" s="105"/>
      <c r="G119" s="105"/>
      <c r="H119" s="105"/>
      <c r="I119" s="106"/>
    </row>
    <row r="120" spans="1:9" ht="15" customHeight="1" x14ac:dyDescent="0.25">
      <c r="A120" s="102">
        <v>39</v>
      </c>
      <c r="B120" s="65" t="s">
        <v>427</v>
      </c>
      <c r="C120" s="68">
        <v>2904.46</v>
      </c>
      <c r="D120" s="68">
        <v>3049.7</v>
      </c>
      <c r="E120" s="68">
        <v>3202.19</v>
      </c>
      <c r="F120" s="68">
        <v>3362.28</v>
      </c>
      <c r="G120" s="68">
        <v>3530.4</v>
      </c>
      <c r="H120" s="68">
        <v>3706.92</v>
      </c>
      <c r="I120" s="102">
        <v>39</v>
      </c>
    </row>
    <row r="121" spans="1:9" ht="15" customHeight="1" x14ac:dyDescent="0.25">
      <c r="A121" s="103"/>
      <c r="B121" s="65" t="s">
        <v>428</v>
      </c>
      <c r="C121" s="67">
        <v>34853.519999999997</v>
      </c>
      <c r="D121" s="66">
        <v>36596.400000000001</v>
      </c>
      <c r="E121" s="66">
        <v>38426.28</v>
      </c>
      <c r="F121" s="66">
        <v>40347.360000000001</v>
      </c>
      <c r="G121" s="66">
        <v>42364.800000000003</v>
      </c>
      <c r="H121" s="66">
        <v>44483.040000000001</v>
      </c>
      <c r="I121" s="103"/>
    </row>
    <row r="122" spans="1:9" ht="15" customHeight="1" x14ac:dyDescent="0.25">
      <c r="A122" s="104" t="s">
        <v>351</v>
      </c>
      <c r="B122" s="105"/>
      <c r="C122" s="105"/>
      <c r="D122" s="105"/>
      <c r="E122" s="105"/>
      <c r="F122" s="105"/>
      <c r="G122" s="105"/>
      <c r="H122" s="105"/>
      <c r="I122" s="106"/>
    </row>
    <row r="123" spans="1:9" ht="15" customHeight="1" x14ac:dyDescent="0.25">
      <c r="A123" s="102">
        <v>40</v>
      </c>
      <c r="B123" s="65" t="s">
        <v>429</v>
      </c>
      <c r="C123" s="68">
        <v>2933.53</v>
      </c>
      <c r="D123" s="68">
        <v>3080.21</v>
      </c>
      <c r="E123" s="68">
        <v>3234.21</v>
      </c>
      <c r="F123" s="68">
        <v>3395.92</v>
      </c>
      <c r="G123" s="68">
        <v>3565.71</v>
      </c>
      <c r="H123" s="68">
        <v>3744</v>
      </c>
      <c r="I123" s="102">
        <v>40</v>
      </c>
    </row>
    <row r="124" spans="1:9" ht="15" customHeight="1" x14ac:dyDescent="0.25">
      <c r="A124" s="103"/>
      <c r="B124" s="65" t="s">
        <v>430</v>
      </c>
      <c r="C124" s="67">
        <v>35202.36</v>
      </c>
      <c r="D124" s="66">
        <v>36962.519999999997</v>
      </c>
      <c r="E124" s="66">
        <v>38810.519999999997</v>
      </c>
      <c r="F124" s="66">
        <v>40751.040000000001</v>
      </c>
      <c r="G124" s="66">
        <v>42788.52</v>
      </c>
      <c r="H124" s="66">
        <v>44928</v>
      </c>
      <c r="I124" s="103"/>
    </row>
    <row r="125" spans="1:9" ht="15" customHeight="1" x14ac:dyDescent="0.25">
      <c r="A125" s="104" t="s">
        <v>351</v>
      </c>
      <c r="B125" s="105"/>
      <c r="C125" s="105"/>
      <c r="D125" s="105"/>
      <c r="E125" s="105"/>
      <c r="F125" s="105"/>
      <c r="G125" s="105"/>
      <c r="H125" s="105"/>
      <c r="I125" s="106"/>
    </row>
    <row r="126" spans="1:9" ht="15" customHeight="1" x14ac:dyDescent="0.25">
      <c r="A126" s="102">
        <v>41</v>
      </c>
      <c r="B126" s="65" t="s">
        <v>431</v>
      </c>
      <c r="C126" s="68">
        <v>2962.85</v>
      </c>
      <c r="D126" s="68">
        <v>3110.98</v>
      </c>
      <c r="E126" s="68">
        <v>3266.53</v>
      </c>
      <c r="F126" s="68">
        <v>3429.87</v>
      </c>
      <c r="G126" s="68">
        <v>3601.36</v>
      </c>
      <c r="H126" s="68">
        <v>3781.42</v>
      </c>
      <c r="I126" s="102">
        <v>41</v>
      </c>
    </row>
    <row r="127" spans="1:9" ht="15" customHeight="1" x14ac:dyDescent="0.25">
      <c r="A127" s="103"/>
      <c r="B127" s="65" t="s">
        <v>432</v>
      </c>
      <c r="C127" s="67">
        <v>35554.199999999997</v>
      </c>
      <c r="D127" s="66">
        <v>37331.760000000002</v>
      </c>
      <c r="E127" s="66">
        <v>39198.36</v>
      </c>
      <c r="F127" s="66">
        <v>41158.44</v>
      </c>
      <c r="G127" s="66">
        <v>43216.32</v>
      </c>
      <c r="H127" s="66">
        <v>45377.04</v>
      </c>
      <c r="I127" s="103"/>
    </row>
    <row r="128" spans="1:9" ht="15" customHeight="1" x14ac:dyDescent="0.25">
      <c r="A128" s="104" t="s">
        <v>351</v>
      </c>
      <c r="B128" s="105"/>
      <c r="C128" s="105"/>
      <c r="D128" s="105"/>
      <c r="E128" s="105"/>
      <c r="F128" s="105"/>
      <c r="G128" s="105"/>
      <c r="H128" s="105"/>
      <c r="I128" s="106"/>
    </row>
    <row r="129" spans="1:9" ht="15" customHeight="1" x14ac:dyDescent="0.25">
      <c r="A129" s="102">
        <v>42</v>
      </c>
      <c r="B129" s="65" t="s">
        <v>433</v>
      </c>
      <c r="C129" s="68">
        <v>2992.46</v>
      </c>
      <c r="D129" s="68">
        <v>3142.11</v>
      </c>
      <c r="E129" s="68">
        <v>3299.22</v>
      </c>
      <c r="F129" s="68">
        <v>3464.18</v>
      </c>
      <c r="G129" s="68">
        <v>3637.39</v>
      </c>
      <c r="H129" s="68">
        <v>3819.26</v>
      </c>
      <c r="I129" s="102">
        <v>42</v>
      </c>
    </row>
    <row r="130" spans="1:9" ht="15" customHeight="1" x14ac:dyDescent="0.25">
      <c r="A130" s="103"/>
      <c r="B130" s="65" t="s">
        <v>434</v>
      </c>
      <c r="C130" s="67">
        <v>35909.519999999997</v>
      </c>
      <c r="D130" s="66">
        <v>37705.32</v>
      </c>
      <c r="E130" s="66">
        <v>39590.639999999999</v>
      </c>
      <c r="F130" s="66">
        <v>41570.160000000003</v>
      </c>
      <c r="G130" s="66">
        <v>43648.68</v>
      </c>
      <c r="H130" s="66">
        <v>45831.12</v>
      </c>
      <c r="I130" s="103"/>
    </row>
    <row r="131" spans="1:9" ht="15" customHeight="1" x14ac:dyDescent="0.25">
      <c r="A131" s="104" t="s">
        <v>351</v>
      </c>
      <c r="B131" s="105"/>
      <c r="C131" s="105"/>
      <c r="D131" s="105"/>
      <c r="E131" s="105"/>
      <c r="F131" s="105"/>
      <c r="G131" s="105"/>
      <c r="H131" s="105"/>
      <c r="I131" s="106"/>
    </row>
    <row r="132" spans="1:9" ht="15" customHeight="1" x14ac:dyDescent="0.25">
      <c r="A132" s="102">
        <v>43</v>
      </c>
      <c r="B132" s="65" t="s">
        <v>435</v>
      </c>
      <c r="C132" s="68">
        <v>3022.41</v>
      </c>
      <c r="D132" s="68">
        <v>3173.51</v>
      </c>
      <c r="E132" s="68">
        <v>3332.21</v>
      </c>
      <c r="F132" s="68">
        <v>3498.82</v>
      </c>
      <c r="G132" s="68">
        <v>3673.77</v>
      </c>
      <c r="H132" s="68">
        <v>3857.44</v>
      </c>
      <c r="I132" s="102">
        <v>43</v>
      </c>
    </row>
    <row r="133" spans="1:9" ht="15" customHeight="1" x14ac:dyDescent="0.25">
      <c r="A133" s="103"/>
      <c r="B133" s="65" t="s">
        <v>436</v>
      </c>
      <c r="C133" s="67">
        <v>36268.92</v>
      </c>
      <c r="D133" s="66">
        <v>38082.120000000003</v>
      </c>
      <c r="E133" s="66">
        <v>39986.519999999997</v>
      </c>
      <c r="F133" s="66">
        <v>41985.84</v>
      </c>
      <c r="G133" s="66">
        <v>44085.24</v>
      </c>
      <c r="H133" s="66">
        <v>46289.279999999999</v>
      </c>
      <c r="I133" s="103"/>
    </row>
    <row r="134" spans="1:9" ht="15" customHeight="1" x14ac:dyDescent="0.25">
      <c r="A134" s="104" t="s">
        <v>351</v>
      </c>
      <c r="B134" s="105"/>
      <c r="C134" s="105"/>
      <c r="D134" s="105"/>
      <c r="E134" s="105"/>
      <c r="F134" s="105"/>
      <c r="G134" s="105"/>
      <c r="H134" s="105"/>
      <c r="I134" s="106"/>
    </row>
    <row r="135" spans="1:9" ht="15" customHeight="1" x14ac:dyDescent="0.25">
      <c r="A135" s="102">
        <v>44</v>
      </c>
      <c r="B135" s="65" t="s">
        <v>437</v>
      </c>
      <c r="C135" s="68">
        <v>3052.62</v>
      </c>
      <c r="D135" s="68">
        <v>3205.24</v>
      </c>
      <c r="E135" s="68">
        <v>3365.52</v>
      </c>
      <c r="F135" s="68">
        <v>3533.8</v>
      </c>
      <c r="G135" s="68">
        <v>3710.52</v>
      </c>
      <c r="H135" s="68">
        <v>3896.04</v>
      </c>
      <c r="I135" s="102">
        <v>44</v>
      </c>
    </row>
    <row r="136" spans="1:9" ht="15" customHeight="1" x14ac:dyDescent="0.25">
      <c r="A136" s="103"/>
      <c r="B136" s="65" t="s">
        <v>438</v>
      </c>
      <c r="C136" s="67">
        <v>36631.440000000002</v>
      </c>
      <c r="D136" s="66">
        <v>38462.879999999997</v>
      </c>
      <c r="E136" s="66">
        <v>40386.239999999998</v>
      </c>
      <c r="F136" s="66">
        <v>42405.599999999999</v>
      </c>
      <c r="G136" s="66">
        <v>44526.239999999998</v>
      </c>
      <c r="H136" s="66">
        <v>46752.480000000003</v>
      </c>
      <c r="I136" s="103"/>
    </row>
    <row r="137" spans="1:9" ht="15" customHeight="1" x14ac:dyDescent="0.25">
      <c r="A137" s="104" t="s">
        <v>351</v>
      </c>
      <c r="B137" s="105"/>
      <c r="C137" s="105"/>
      <c r="D137" s="105"/>
      <c r="E137" s="105"/>
      <c r="F137" s="105"/>
      <c r="G137" s="105"/>
      <c r="H137" s="105"/>
      <c r="I137" s="106"/>
    </row>
    <row r="138" spans="1:9" ht="15" customHeight="1" x14ac:dyDescent="0.25">
      <c r="A138" s="102">
        <v>45</v>
      </c>
      <c r="B138" s="65" t="s">
        <v>439</v>
      </c>
      <c r="C138" s="68">
        <v>3083.15</v>
      </c>
      <c r="D138" s="68">
        <v>3237.31</v>
      </c>
      <c r="E138" s="68">
        <v>3399.17</v>
      </c>
      <c r="F138" s="68">
        <v>3569.12</v>
      </c>
      <c r="G138" s="68">
        <v>3747.58</v>
      </c>
      <c r="H138" s="68">
        <v>3934.96</v>
      </c>
      <c r="I138" s="102">
        <v>45</v>
      </c>
    </row>
    <row r="139" spans="1:9" ht="15" customHeight="1" x14ac:dyDescent="0.25">
      <c r="A139" s="103"/>
      <c r="B139" s="65" t="s">
        <v>440</v>
      </c>
      <c r="C139" s="67">
        <v>36997.800000000003</v>
      </c>
      <c r="D139" s="66">
        <v>38847.72</v>
      </c>
      <c r="E139" s="66">
        <v>40790.04</v>
      </c>
      <c r="F139" s="66">
        <v>42829.440000000002</v>
      </c>
      <c r="G139" s="66">
        <v>44970.96</v>
      </c>
      <c r="H139" s="66">
        <v>47219.519999999997</v>
      </c>
      <c r="I139" s="103"/>
    </row>
    <row r="140" spans="1:9" ht="49.5" customHeight="1" x14ac:dyDescent="0.25">
      <c r="A140" s="104" t="s">
        <v>441</v>
      </c>
      <c r="B140" s="108"/>
      <c r="C140" s="108"/>
      <c r="D140" s="108"/>
      <c r="E140" s="108"/>
      <c r="F140" s="108"/>
      <c r="G140" s="108"/>
      <c r="H140" s="108"/>
      <c r="I140" s="109"/>
    </row>
    <row r="141" spans="1:9" ht="15" customHeight="1" x14ac:dyDescent="0.25">
      <c r="A141" s="102">
        <v>46</v>
      </c>
      <c r="B141" s="65" t="s">
        <v>442</v>
      </c>
      <c r="C141" s="68">
        <v>3113.98</v>
      </c>
      <c r="D141" s="68">
        <v>3269.68</v>
      </c>
      <c r="E141" s="68">
        <v>3433.15</v>
      </c>
      <c r="F141" s="68">
        <v>3604.83</v>
      </c>
      <c r="G141" s="68">
        <v>3785.07</v>
      </c>
      <c r="H141" s="68">
        <v>3974.33</v>
      </c>
      <c r="I141" s="102">
        <v>46</v>
      </c>
    </row>
    <row r="142" spans="1:9" ht="15" customHeight="1" x14ac:dyDescent="0.25">
      <c r="A142" s="103"/>
      <c r="B142" s="65" t="s">
        <v>443</v>
      </c>
      <c r="C142" s="67">
        <v>37367.760000000002</v>
      </c>
      <c r="D142" s="66">
        <v>39236.160000000003</v>
      </c>
      <c r="E142" s="66">
        <v>41197.800000000003</v>
      </c>
      <c r="F142" s="66">
        <v>43257.96</v>
      </c>
      <c r="G142" s="66">
        <v>45420.84</v>
      </c>
      <c r="H142" s="66">
        <v>47691.96</v>
      </c>
      <c r="I142" s="103"/>
    </row>
    <row r="143" spans="1:9" ht="15" customHeight="1" x14ac:dyDescent="0.25">
      <c r="A143" s="104" t="s">
        <v>351</v>
      </c>
      <c r="B143" s="105"/>
      <c r="C143" s="105"/>
      <c r="D143" s="105"/>
      <c r="E143" s="105"/>
      <c r="F143" s="105"/>
      <c r="G143" s="105"/>
      <c r="H143" s="105"/>
      <c r="I143" s="106"/>
    </row>
    <row r="144" spans="1:9" ht="15" customHeight="1" x14ac:dyDescent="0.25">
      <c r="A144" s="102">
        <v>47</v>
      </c>
      <c r="B144" s="65" t="s">
        <v>444</v>
      </c>
      <c r="C144" s="68">
        <v>3145.14</v>
      </c>
      <c r="D144" s="68">
        <v>3302.4</v>
      </c>
      <c r="E144" s="68">
        <v>3467.51</v>
      </c>
      <c r="F144" s="68">
        <v>3640.89</v>
      </c>
      <c r="G144" s="68">
        <v>3822.93</v>
      </c>
      <c r="H144" s="68">
        <v>4014.07</v>
      </c>
      <c r="I144" s="102">
        <v>47</v>
      </c>
    </row>
    <row r="145" spans="1:9" ht="15" customHeight="1" x14ac:dyDescent="0.25">
      <c r="A145" s="103"/>
      <c r="B145" s="65" t="s">
        <v>445</v>
      </c>
      <c r="C145" s="67">
        <v>37741.68</v>
      </c>
      <c r="D145" s="66">
        <v>39628.800000000003</v>
      </c>
      <c r="E145" s="66">
        <v>41610.120000000003</v>
      </c>
      <c r="F145" s="66">
        <v>43690.68</v>
      </c>
      <c r="G145" s="66">
        <v>45875.16</v>
      </c>
      <c r="H145" s="66">
        <v>48168.84</v>
      </c>
      <c r="I145" s="103"/>
    </row>
    <row r="146" spans="1:9" ht="15" customHeight="1" x14ac:dyDescent="0.25">
      <c r="A146" s="104" t="s">
        <v>351</v>
      </c>
      <c r="B146" s="105"/>
      <c r="C146" s="105"/>
      <c r="D146" s="105"/>
      <c r="E146" s="105"/>
      <c r="F146" s="105"/>
      <c r="G146" s="105"/>
      <c r="H146" s="105"/>
      <c r="I146" s="106"/>
    </row>
    <row r="147" spans="1:9" ht="15" customHeight="1" x14ac:dyDescent="0.25">
      <c r="A147" s="102">
        <v>48</v>
      </c>
      <c r="B147" s="65" t="s">
        <v>446</v>
      </c>
      <c r="C147" s="68">
        <v>3176.57</v>
      </c>
      <c r="D147" s="68">
        <v>3335.4</v>
      </c>
      <c r="E147" s="68">
        <v>3502.17</v>
      </c>
      <c r="F147" s="68">
        <v>3677.29</v>
      </c>
      <c r="G147" s="68">
        <v>3861.15</v>
      </c>
      <c r="H147" s="68">
        <v>4054.21</v>
      </c>
      <c r="I147" s="102">
        <v>48</v>
      </c>
    </row>
    <row r="148" spans="1:9" ht="15" customHeight="1" x14ac:dyDescent="0.25">
      <c r="A148" s="103"/>
      <c r="B148" s="65" t="s">
        <v>447</v>
      </c>
      <c r="C148" s="67">
        <v>38118.839999999997</v>
      </c>
      <c r="D148" s="66">
        <v>40024.800000000003</v>
      </c>
      <c r="E148" s="66">
        <v>42026.04</v>
      </c>
      <c r="F148" s="66">
        <v>44127.48</v>
      </c>
      <c r="G148" s="66">
        <v>46333.8</v>
      </c>
      <c r="H148" s="66">
        <v>48650.52</v>
      </c>
      <c r="I148" s="103"/>
    </row>
    <row r="149" spans="1:9" ht="15" customHeight="1" x14ac:dyDescent="0.25">
      <c r="A149" s="104" t="s">
        <v>351</v>
      </c>
      <c r="B149" s="105"/>
      <c r="C149" s="105"/>
      <c r="D149" s="105"/>
      <c r="E149" s="105"/>
      <c r="F149" s="105"/>
      <c r="G149" s="105"/>
      <c r="H149" s="105"/>
      <c r="I149" s="106"/>
    </row>
    <row r="150" spans="1:9" ht="15" customHeight="1" x14ac:dyDescent="0.25">
      <c r="A150" s="102">
        <v>49</v>
      </c>
      <c r="B150" s="65" t="s">
        <v>448</v>
      </c>
      <c r="C150" s="68">
        <v>3208.33</v>
      </c>
      <c r="D150" s="68">
        <v>3368.74</v>
      </c>
      <c r="E150" s="68">
        <v>3537.2</v>
      </c>
      <c r="F150" s="68">
        <v>3714.05</v>
      </c>
      <c r="G150" s="68">
        <v>3899.75</v>
      </c>
      <c r="H150" s="68">
        <v>4094.74</v>
      </c>
      <c r="I150" s="102">
        <v>49</v>
      </c>
    </row>
    <row r="151" spans="1:9" ht="15" customHeight="1" x14ac:dyDescent="0.25">
      <c r="A151" s="103"/>
      <c r="B151" s="65" t="s">
        <v>449</v>
      </c>
      <c r="C151" s="67">
        <v>38499.96</v>
      </c>
      <c r="D151" s="66">
        <v>40424.879999999997</v>
      </c>
      <c r="E151" s="66">
        <v>42446.400000000001</v>
      </c>
      <c r="F151" s="66">
        <v>44568.6</v>
      </c>
      <c r="G151" s="66">
        <v>46797</v>
      </c>
      <c r="H151" s="66">
        <v>49136.88</v>
      </c>
      <c r="I151" s="103"/>
    </row>
    <row r="152" spans="1:9" ht="15" customHeight="1" x14ac:dyDescent="0.25">
      <c r="A152" s="104" t="s">
        <v>351</v>
      </c>
      <c r="B152" s="105"/>
      <c r="C152" s="105"/>
      <c r="D152" s="105"/>
      <c r="E152" s="105"/>
      <c r="F152" s="105"/>
      <c r="G152" s="105"/>
      <c r="H152" s="105"/>
      <c r="I152" s="106"/>
    </row>
    <row r="153" spans="1:9" ht="15" customHeight="1" x14ac:dyDescent="0.25">
      <c r="A153" s="102">
        <v>50</v>
      </c>
      <c r="B153" s="65" t="s">
        <v>450</v>
      </c>
      <c r="C153" s="68">
        <v>3240.42</v>
      </c>
      <c r="D153" s="68">
        <v>3402.43</v>
      </c>
      <c r="E153" s="68">
        <v>3572.57</v>
      </c>
      <c r="F153" s="68">
        <v>3751.2</v>
      </c>
      <c r="G153" s="68">
        <v>3938.74</v>
      </c>
      <c r="H153" s="68">
        <v>4135.67</v>
      </c>
      <c r="I153" s="102">
        <v>50</v>
      </c>
    </row>
    <row r="154" spans="1:9" ht="15" customHeight="1" x14ac:dyDescent="0.25">
      <c r="A154" s="103"/>
      <c r="B154" s="65" t="s">
        <v>451</v>
      </c>
      <c r="C154" s="67">
        <v>38885.040000000001</v>
      </c>
      <c r="D154" s="66">
        <v>40829.160000000003</v>
      </c>
      <c r="E154" s="66">
        <v>42870.84</v>
      </c>
      <c r="F154" s="66">
        <v>45014.400000000001</v>
      </c>
      <c r="G154" s="66">
        <v>47264.88</v>
      </c>
      <c r="H154" s="66">
        <v>49628.04</v>
      </c>
      <c r="I154" s="103"/>
    </row>
    <row r="155" spans="1:9" ht="15" customHeight="1" x14ac:dyDescent="0.25">
      <c r="A155" s="104" t="s">
        <v>351</v>
      </c>
      <c r="B155" s="105"/>
      <c r="C155" s="105"/>
      <c r="D155" s="105"/>
      <c r="E155" s="105"/>
      <c r="F155" s="105"/>
      <c r="G155" s="105"/>
      <c r="H155" s="105"/>
      <c r="I155" s="106"/>
    </row>
    <row r="156" spans="1:9" ht="15" customHeight="1" x14ac:dyDescent="0.25">
      <c r="A156" s="102">
        <v>51</v>
      </c>
      <c r="B156" s="65" t="s">
        <v>452</v>
      </c>
      <c r="C156" s="68">
        <v>3272.84</v>
      </c>
      <c r="D156" s="68">
        <v>3436.47</v>
      </c>
      <c r="E156" s="68">
        <v>3608.29</v>
      </c>
      <c r="F156" s="68">
        <v>3788.72</v>
      </c>
      <c r="G156" s="68">
        <v>3978.15</v>
      </c>
      <c r="H156" s="68">
        <v>4177.07</v>
      </c>
      <c r="I156" s="102">
        <v>51</v>
      </c>
    </row>
    <row r="157" spans="1:9" ht="15" customHeight="1" x14ac:dyDescent="0.25">
      <c r="A157" s="103"/>
      <c r="B157" s="65" t="s">
        <v>453</v>
      </c>
      <c r="C157" s="67">
        <v>39274.080000000002</v>
      </c>
      <c r="D157" s="66">
        <v>41237.64</v>
      </c>
      <c r="E157" s="66">
        <v>43299.48</v>
      </c>
      <c r="F157" s="66">
        <v>45464.639999999999</v>
      </c>
      <c r="G157" s="66">
        <v>47737.8</v>
      </c>
      <c r="H157" s="66">
        <v>50124.84</v>
      </c>
      <c r="I157" s="103"/>
    </row>
    <row r="158" spans="1:9" ht="15" customHeight="1" x14ac:dyDescent="0.25">
      <c r="A158" s="104" t="s">
        <v>351</v>
      </c>
      <c r="B158" s="105"/>
      <c r="C158" s="105"/>
      <c r="D158" s="105"/>
      <c r="E158" s="105"/>
      <c r="F158" s="105"/>
      <c r="G158" s="105"/>
      <c r="H158" s="105"/>
      <c r="I158" s="106"/>
    </row>
    <row r="159" spans="1:9" ht="15" customHeight="1" x14ac:dyDescent="0.25">
      <c r="A159" s="102">
        <v>52</v>
      </c>
      <c r="B159" s="65" t="s">
        <v>454</v>
      </c>
      <c r="C159" s="68">
        <v>3305.56</v>
      </c>
      <c r="D159" s="68">
        <v>3470.85</v>
      </c>
      <c r="E159" s="68">
        <v>3644.36</v>
      </c>
      <c r="F159" s="68">
        <v>3826.6</v>
      </c>
      <c r="G159" s="68">
        <v>4017.9</v>
      </c>
      <c r="H159" s="68">
        <v>4218.82</v>
      </c>
      <c r="I159" s="102">
        <v>52</v>
      </c>
    </row>
    <row r="160" spans="1:9" ht="15" customHeight="1" x14ac:dyDescent="0.25">
      <c r="A160" s="103"/>
      <c r="B160" s="65" t="s">
        <v>455</v>
      </c>
      <c r="C160" s="67">
        <v>39666.720000000001</v>
      </c>
      <c r="D160" s="66">
        <v>41650.199999999997</v>
      </c>
      <c r="E160" s="66">
        <v>43732.32</v>
      </c>
      <c r="F160" s="66">
        <v>45919.199999999997</v>
      </c>
      <c r="G160" s="66">
        <v>48214.8</v>
      </c>
      <c r="H160" s="66">
        <v>50625.84</v>
      </c>
      <c r="I160" s="103"/>
    </row>
    <row r="161" spans="1:9" ht="15" customHeight="1" x14ac:dyDescent="0.25">
      <c r="A161" s="104" t="s">
        <v>456</v>
      </c>
      <c r="B161" s="105"/>
      <c r="C161" s="105"/>
      <c r="D161" s="105"/>
      <c r="E161" s="105"/>
      <c r="F161" s="105"/>
      <c r="G161" s="105"/>
      <c r="H161" s="105"/>
      <c r="I161" s="106"/>
    </row>
    <row r="162" spans="1:9" ht="15" customHeight="1" x14ac:dyDescent="0.25">
      <c r="A162" s="102">
        <v>53</v>
      </c>
      <c r="B162" s="65" t="s">
        <v>457</v>
      </c>
      <c r="C162" s="68">
        <v>3338.59</v>
      </c>
      <c r="D162" s="68">
        <v>3505.54</v>
      </c>
      <c r="E162" s="68">
        <v>3680.81</v>
      </c>
      <c r="F162" s="68">
        <v>3864.88</v>
      </c>
      <c r="G162" s="68">
        <v>4058.1</v>
      </c>
      <c r="H162" s="68">
        <v>4261</v>
      </c>
      <c r="I162" s="102">
        <v>53</v>
      </c>
    </row>
    <row r="163" spans="1:9" ht="15" customHeight="1" x14ac:dyDescent="0.25">
      <c r="A163" s="103"/>
      <c r="B163" s="65" t="s">
        <v>458</v>
      </c>
      <c r="C163" s="67">
        <v>40063.08</v>
      </c>
      <c r="D163" s="66">
        <v>42066.48</v>
      </c>
      <c r="E163" s="66">
        <v>44169.72</v>
      </c>
      <c r="F163" s="66">
        <v>46378.559999999998</v>
      </c>
      <c r="G163" s="66">
        <v>48697.2</v>
      </c>
      <c r="H163" s="66">
        <v>51132</v>
      </c>
      <c r="I163" s="103"/>
    </row>
    <row r="164" spans="1:9" ht="14.25" customHeight="1" x14ac:dyDescent="0.25">
      <c r="A164" s="104" t="s">
        <v>459</v>
      </c>
      <c r="B164" s="105"/>
      <c r="C164" s="105"/>
      <c r="D164" s="105"/>
      <c r="E164" s="105"/>
      <c r="F164" s="105"/>
      <c r="G164" s="105"/>
      <c r="H164" s="105"/>
      <c r="I164" s="106"/>
    </row>
    <row r="165" spans="1:9" ht="15" customHeight="1" x14ac:dyDescent="0.25">
      <c r="A165" s="102">
        <v>54</v>
      </c>
      <c r="B165" s="65" t="s">
        <v>460</v>
      </c>
      <c r="C165" s="68">
        <v>3372.02</v>
      </c>
      <c r="D165" s="68">
        <v>3540.6</v>
      </c>
      <c r="E165" s="68">
        <v>3717.63</v>
      </c>
      <c r="F165" s="68">
        <v>3903.52</v>
      </c>
      <c r="G165" s="68">
        <v>4098.68</v>
      </c>
      <c r="H165" s="68">
        <v>4303.6000000000004</v>
      </c>
      <c r="I165" s="102">
        <v>54</v>
      </c>
    </row>
    <row r="166" spans="1:9" ht="15" customHeight="1" x14ac:dyDescent="0.25">
      <c r="A166" s="103"/>
      <c r="B166" s="65" t="s">
        <v>461</v>
      </c>
      <c r="C166" s="67">
        <v>40464.239999999998</v>
      </c>
      <c r="D166" s="66">
        <v>42487.199999999997</v>
      </c>
      <c r="E166" s="66">
        <v>44611.56</v>
      </c>
      <c r="F166" s="66">
        <v>46842.239999999998</v>
      </c>
      <c r="G166" s="66">
        <v>49184.160000000003</v>
      </c>
      <c r="H166" s="66">
        <v>51643.199999999997</v>
      </c>
      <c r="I166" s="103"/>
    </row>
    <row r="167" spans="1:9" ht="15" customHeight="1" x14ac:dyDescent="0.25">
      <c r="A167" s="104" t="s">
        <v>462</v>
      </c>
      <c r="B167" s="105"/>
      <c r="C167" s="105"/>
      <c r="D167" s="105"/>
      <c r="E167" s="105"/>
      <c r="F167" s="105"/>
      <c r="G167" s="105"/>
      <c r="H167" s="105"/>
      <c r="I167" s="106"/>
    </row>
    <row r="168" spans="1:9" ht="15" customHeight="1" x14ac:dyDescent="0.25">
      <c r="A168" s="102">
        <v>55</v>
      </c>
      <c r="B168" s="65" t="s">
        <v>463</v>
      </c>
      <c r="C168" s="68">
        <v>3405.71</v>
      </c>
      <c r="D168" s="68">
        <v>3576.01</v>
      </c>
      <c r="E168" s="68">
        <v>3754.82</v>
      </c>
      <c r="F168" s="68">
        <v>3942.57</v>
      </c>
      <c r="G168" s="68">
        <v>4139.67</v>
      </c>
      <c r="H168" s="68">
        <v>4346.66</v>
      </c>
      <c r="I168" s="102">
        <v>55</v>
      </c>
    </row>
    <row r="169" spans="1:9" ht="15" customHeight="1" x14ac:dyDescent="0.25">
      <c r="A169" s="103"/>
      <c r="B169" s="65" t="s">
        <v>464</v>
      </c>
      <c r="C169" s="67">
        <v>40868.519999999997</v>
      </c>
      <c r="D169" s="66">
        <v>42912.12</v>
      </c>
      <c r="E169" s="66">
        <v>45057.84</v>
      </c>
      <c r="F169" s="66">
        <v>47310.84</v>
      </c>
      <c r="G169" s="66">
        <v>49676.04</v>
      </c>
      <c r="H169" s="66">
        <v>52159.92</v>
      </c>
      <c r="I169" s="103"/>
    </row>
    <row r="170" spans="1:9" ht="15" customHeight="1" x14ac:dyDescent="0.25">
      <c r="A170" s="104" t="s">
        <v>351</v>
      </c>
      <c r="B170" s="105"/>
      <c r="C170" s="105"/>
      <c r="D170" s="105"/>
      <c r="E170" s="105"/>
      <c r="F170" s="105"/>
      <c r="G170" s="105"/>
      <c r="H170" s="105"/>
      <c r="I170" s="106"/>
    </row>
    <row r="171" spans="1:9" ht="15" customHeight="1" x14ac:dyDescent="0.25">
      <c r="A171" s="102">
        <v>56</v>
      </c>
      <c r="B171" s="65" t="s">
        <v>465</v>
      </c>
      <c r="C171" s="68">
        <v>3439.78</v>
      </c>
      <c r="D171" s="68">
        <v>3611.76</v>
      </c>
      <c r="E171" s="68">
        <v>3792.36</v>
      </c>
      <c r="F171" s="68">
        <v>3981.98</v>
      </c>
      <c r="G171" s="68">
        <v>4181.09</v>
      </c>
      <c r="H171" s="68">
        <v>4390.1400000000003</v>
      </c>
      <c r="I171" s="102">
        <v>56</v>
      </c>
    </row>
    <row r="172" spans="1:9" ht="15" customHeight="1" x14ac:dyDescent="0.25">
      <c r="A172" s="103"/>
      <c r="B172" s="65" t="s">
        <v>466</v>
      </c>
      <c r="C172" s="67">
        <v>41277.360000000001</v>
      </c>
      <c r="D172" s="66">
        <v>43341.120000000003</v>
      </c>
      <c r="E172" s="66">
        <v>45508.32</v>
      </c>
      <c r="F172" s="66">
        <v>47783.76</v>
      </c>
      <c r="G172" s="66">
        <v>50173.08</v>
      </c>
      <c r="H172" s="66">
        <v>52681.68</v>
      </c>
      <c r="I172" s="103"/>
    </row>
    <row r="173" spans="1:9" ht="15" customHeight="1" x14ac:dyDescent="0.25">
      <c r="A173" s="104" t="s">
        <v>351</v>
      </c>
      <c r="B173" s="105"/>
      <c r="C173" s="105"/>
      <c r="D173" s="105"/>
      <c r="E173" s="105"/>
      <c r="F173" s="105"/>
      <c r="G173" s="105"/>
      <c r="H173" s="105"/>
      <c r="I173" s="106"/>
    </row>
    <row r="174" spans="1:9" ht="15" customHeight="1" x14ac:dyDescent="0.25">
      <c r="A174" s="102">
        <v>57</v>
      </c>
      <c r="B174" s="65" t="s">
        <v>467</v>
      </c>
      <c r="C174" s="68">
        <v>3474.16</v>
      </c>
      <c r="D174" s="68">
        <v>3647.88</v>
      </c>
      <c r="E174" s="68">
        <v>3830.29</v>
      </c>
      <c r="F174" s="68">
        <v>4021.79</v>
      </c>
      <c r="G174" s="68">
        <v>4222.88</v>
      </c>
      <c r="H174" s="68">
        <v>4434.0200000000004</v>
      </c>
      <c r="I174" s="102">
        <v>57</v>
      </c>
    </row>
    <row r="175" spans="1:9" ht="15" customHeight="1" x14ac:dyDescent="0.25">
      <c r="A175" s="103"/>
      <c r="B175" s="65" t="s">
        <v>468</v>
      </c>
      <c r="C175" s="67">
        <v>41689.919999999998</v>
      </c>
      <c r="D175" s="66">
        <v>43774.559999999998</v>
      </c>
      <c r="E175" s="66">
        <v>45963.48</v>
      </c>
      <c r="F175" s="66">
        <v>48261.48</v>
      </c>
      <c r="G175" s="66">
        <v>50674.559999999998</v>
      </c>
      <c r="H175" s="66">
        <v>53208.24</v>
      </c>
      <c r="I175" s="103"/>
    </row>
    <row r="176" spans="1:9" ht="15" customHeight="1" x14ac:dyDescent="0.25">
      <c r="A176" s="104" t="s">
        <v>351</v>
      </c>
      <c r="B176" s="105"/>
      <c r="C176" s="105"/>
      <c r="D176" s="105"/>
      <c r="E176" s="105"/>
      <c r="F176" s="105"/>
      <c r="G176" s="105"/>
      <c r="H176" s="105"/>
      <c r="I176" s="106"/>
    </row>
    <row r="177" spans="1:9" ht="15" customHeight="1" x14ac:dyDescent="0.25">
      <c r="A177" s="102">
        <v>58</v>
      </c>
      <c r="B177" s="65" t="s">
        <v>469</v>
      </c>
      <c r="C177" s="68">
        <v>3508.93</v>
      </c>
      <c r="D177" s="68">
        <v>3684.36</v>
      </c>
      <c r="E177" s="68">
        <v>3868.58</v>
      </c>
      <c r="F177" s="68">
        <v>4062.01</v>
      </c>
      <c r="G177" s="68">
        <v>4265.12</v>
      </c>
      <c r="H177" s="68">
        <v>4478.3599999999997</v>
      </c>
      <c r="I177" s="102">
        <v>58</v>
      </c>
    </row>
    <row r="178" spans="1:9" ht="15" customHeight="1" x14ac:dyDescent="0.25">
      <c r="A178" s="103"/>
      <c r="B178" s="65" t="s">
        <v>470</v>
      </c>
      <c r="C178" s="67">
        <v>42107.16</v>
      </c>
      <c r="D178" s="66">
        <v>44212.32</v>
      </c>
      <c r="E178" s="66">
        <v>46422.96</v>
      </c>
      <c r="F178" s="66">
        <v>48744.12</v>
      </c>
      <c r="G178" s="66">
        <v>51181.440000000002</v>
      </c>
      <c r="H178" s="66">
        <v>53740.32</v>
      </c>
      <c r="I178" s="103"/>
    </row>
    <row r="179" spans="1:9" ht="15" customHeight="1" x14ac:dyDescent="0.25">
      <c r="A179" s="104" t="s">
        <v>351</v>
      </c>
      <c r="B179" s="105"/>
      <c r="C179" s="105"/>
      <c r="D179" s="105"/>
      <c r="E179" s="105"/>
      <c r="F179" s="105"/>
      <c r="G179" s="105"/>
      <c r="H179" s="105"/>
      <c r="I179" s="106"/>
    </row>
    <row r="180" spans="1:9" ht="15" customHeight="1" x14ac:dyDescent="0.25">
      <c r="A180" s="102">
        <v>59</v>
      </c>
      <c r="B180" s="65" t="s">
        <v>471</v>
      </c>
      <c r="C180" s="68">
        <v>3544.02</v>
      </c>
      <c r="D180" s="68">
        <v>3721.22</v>
      </c>
      <c r="E180" s="68">
        <v>3907.28</v>
      </c>
      <c r="F180" s="68">
        <v>4102.63</v>
      </c>
      <c r="G180" s="68">
        <v>4307.78</v>
      </c>
      <c r="H180" s="68">
        <v>4523.1899999999996</v>
      </c>
      <c r="I180" s="102">
        <v>59</v>
      </c>
    </row>
    <row r="181" spans="1:9" ht="15" customHeight="1" x14ac:dyDescent="0.25">
      <c r="A181" s="103"/>
      <c r="B181" s="65" t="s">
        <v>472</v>
      </c>
      <c r="C181" s="67">
        <v>42528.24</v>
      </c>
      <c r="D181" s="66">
        <v>44654.64</v>
      </c>
      <c r="E181" s="66">
        <v>46887.360000000001</v>
      </c>
      <c r="F181" s="66">
        <v>49231.56</v>
      </c>
      <c r="G181" s="66">
        <v>51693.36</v>
      </c>
      <c r="H181" s="66">
        <v>54278.28</v>
      </c>
      <c r="I181" s="103"/>
    </row>
    <row r="182" spans="1:9" ht="15.75" customHeight="1" x14ac:dyDescent="0.25">
      <c r="A182" s="104" t="s">
        <v>473</v>
      </c>
      <c r="B182" s="105"/>
      <c r="C182" s="105"/>
      <c r="D182" s="105"/>
      <c r="E182" s="105"/>
      <c r="F182" s="105"/>
      <c r="G182" s="105"/>
      <c r="H182" s="105"/>
      <c r="I182" s="106"/>
    </row>
    <row r="183" spans="1:9" ht="15" customHeight="1" x14ac:dyDescent="0.25">
      <c r="A183" s="102">
        <v>60</v>
      </c>
      <c r="B183" s="65" t="s">
        <v>474</v>
      </c>
      <c r="C183" s="68">
        <v>3579.45</v>
      </c>
      <c r="D183" s="68">
        <v>3758.44</v>
      </c>
      <c r="E183" s="68">
        <v>3946.32</v>
      </c>
      <c r="F183" s="68">
        <v>4143.66</v>
      </c>
      <c r="G183" s="68">
        <v>4350.84</v>
      </c>
      <c r="H183" s="68">
        <v>4568.3900000000003</v>
      </c>
      <c r="I183" s="102">
        <v>60</v>
      </c>
    </row>
    <row r="184" spans="1:9" ht="15" customHeight="1" x14ac:dyDescent="0.25">
      <c r="A184" s="103"/>
      <c r="B184" s="65" t="s">
        <v>475</v>
      </c>
      <c r="C184" s="67">
        <v>42953.4</v>
      </c>
      <c r="D184" s="66">
        <v>45101.279999999999</v>
      </c>
      <c r="E184" s="66">
        <v>47355.839999999997</v>
      </c>
      <c r="F184" s="66">
        <v>49723.92</v>
      </c>
      <c r="G184" s="66">
        <v>52210.080000000002</v>
      </c>
      <c r="H184" s="66">
        <v>54820.68</v>
      </c>
      <c r="I184" s="103"/>
    </row>
    <row r="185" spans="1:9" ht="15" customHeight="1" x14ac:dyDescent="0.25">
      <c r="A185" s="104" t="s">
        <v>476</v>
      </c>
      <c r="B185" s="105"/>
      <c r="C185" s="105"/>
      <c r="D185" s="105"/>
      <c r="E185" s="105"/>
      <c r="F185" s="105"/>
      <c r="G185" s="105"/>
      <c r="H185" s="105"/>
      <c r="I185" s="106"/>
    </row>
    <row r="186" spans="1:9" ht="15" customHeight="1" x14ac:dyDescent="0.25">
      <c r="A186" s="102">
        <v>61</v>
      </c>
      <c r="B186" s="65" t="s">
        <v>477</v>
      </c>
      <c r="C186" s="68">
        <v>3615.26</v>
      </c>
      <c r="D186" s="68">
        <v>3796.02</v>
      </c>
      <c r="E186" s="68">
        <v>3985.83</v>
      </c>
      <c r="F186" s="68">
        <v>4185.1400000000003</v>
      </c>
      <c r="G186" s="68">
        <v>4394.37</v>
      </c>
      <c r="H186" s="68">
        <v>4614.07</v>
      </c>
      <c r="I186" s="69">
        <v>61</v>
      </c>
    </row>
    <row r="187" spans="1:9" ht="15" customHeight="1" x14ac:dyDescent="0.25">
      <c r="A187" s="103"/>
      <c r="B187" s="65" t="s">
        <v>478</v>
      </c>
      <c r="C187" s="67">
        <v>43383.12</v>
      </c>
      <c r="D187" s="66">
        <v>45552.24</v>
      </c>
      <c r="E187" s="66">
        <v>47829.96</v>
      </c>
      <c r="F187" s="66">
        <v>50221.68</v>
      </c>
      <c r="G187" s="66">
        <v>52732.44</v>
      </c>
      <c r="H187" s="66">
        <v>55368.84</v>
      </c>
      <c r="I187" s="70"/>
    </row>
    <row r="188" spans="1:9" ht="15" customHeight="1" x14ac:dyDescent="0.25">
      <c r="A188" s="104" t="s">
        <v>351</v>
      </c>
      <c r="B188" s="105"/>
      <c r="C188" s="105"/>
      <c r="D188" s="105"/>
      <c r="E188" s="105"/>
      <c r="F188" s="105"/>
      <c r="G188" s="105"/>
      <c r="H188" s="105"/>
      <c r="I188" s="106"/>
    </row>
    <row r="189" spans="1:9" ht="15" customHeight="1" x14ac:dyDescent="0.25">
      <c r="A189" s="102">
        <v>62</v>
      </c>
      <c r="B189" s="65" t="s">
        <v>479</v>
      </c>
      <c r="C189" s="68">
        <v>3651.42</v>
      </c>
      <c r="D189" s="68">
        <v>3833.97</v>
      </c>
      <c r="E189" s="68">
        <v>4025.69</v>
      </c>
      <c r="F189" s="68">
        <v>4226.97</v>
      </c>
      <c r="G189" s="68">
        <v>4438.3100000000004</v>
      </c>
      <c r="H189" s="68">
        <v>4660.2299999999996</v>
      </c>
      <c r="I189" s="102">
        <v>62</v>
      </c>
    </row>
    <row r="190" spans="1:9" ht="15" customHeight="1" x14ac:dyDescent="0.25">
      <c r="A190" s="103"/>
      <c r="B190" s="65" t="s">
        <v>480</v>
      </c>
      <c r="C190" s="67">
        <v>43817.04</v>
      </c>
      <c r="D190" s="66">
        <v>46007.64</v>
      </c>
      <c r="E190" s="66">
        <v>48308.28</v>
      </c>
      <c r="F190" s="66">
        <v>50723.64</v>
      </c>
      <c r="G190" s="66">
        <v>53259.72</v>
      </c>
      <c r="H190" s="66">
        <v>55922.76</v>
      </c>
      <c r="I190" s="103"/>
    </row>
    <row r="191" spans="1:9" ht="27" customHeight="1" x14ac:dyDescent="0.25">
      <c r="A191" s="107" t="s">
        <v>481</v>
      </c>
      <c r="B191" s="108"/>
      <c r="C191" s="108"/>
      <c r="D191" s="108"/>
      <c r="E191" s="108"/>
      <c r="F191" s="108"/>
      <c r="G191" s="108"/>
      <c r="H191" s="108"/>
      <c r="I191" s="109"/>
    </row>
    <row r="192" spans="1:9" ht="15" customHeight="1" x14ac:dyDescent="0.25">
      <c r="A192" s="102">
        <v>63</v>
      </c>
      <c r="B192" s="65" t="s">
        <v>482</v>
      </c>
      <c r="C192" s="68">
        <v>3687.92</v>
      </c>
      <c r="D192" s="68">
        <v>3872.34</v>
      </c>
      <c r="E192" s="68">
        <v>4065.95</v>
      </c>
      <c r="F192" s="68">
        <v>4269.25</v>
      </c>
      <c r="G192" s="68">
        <v>4482.7</v>
      </c>
      <c r="H192" s="68">
        <v>4706.84</v>
      </c>
      <c r="I192" s="102">
        <v>63</v>
      </c>
    </row>
    <row r="193" spans="1:9" ht="15" customHeight="1" x14ac:dyDescent="0.25">
      <c r="A193" s="103"/>
      <c r="B193" s="65" t="s">
        <v>483</v>
      </c>
      <c r="C193" s="67">
        <v>44255.040000000001</v>
      </c>
      <c r="D193" s="66">
        <v>46468.08</v>
      </c>
      <c r="E193" s="66">
        <v>48791.4</v>
      </c>
      <c r="F193" s="66">
        <v>51231</v>
      </c>
      <c r="G193" s="66">
        <v>53792.4</v>
      </c>
      <c r="H193" s="66">
        <v>56482.080000000002</v>
      </c>
      <c r="I193" s="103"/>
    </row>
    <row r="194" spans="1:9" ht="15" customHeight="1" x14ac:dyDescent="0.25">
      <c r="A194" s="104" t="s">
        <v>484</v>
      </c>
      <c r="B194" s="105"/>
      <c r="C194" s="105"/>
      <c r="D194" s="105"/>
      <c r="E194" s="105"/>
      <c r="F194" s="105"/>
      <c r="G194" s="105"/>
      <c r="H194" s="105"/>
      <c r="I194" s="106"/>
    </row>
    <row r="195" spans="1:9" ht="15" customHeight="1" x14ac:dyDescent="0.25">
      <c r="A195" s="102">
        <v>64</v>
      </c>
      <c r="B195" s="65" t="s">
        <v>485</v>
      </c>
      <c r="C195" s="68">
        <v>3724.81</v>
      </c>
      <c r="D195" s="68">
        <v>3911.04</v>
      </c>
      <c r="E195" s="68">
        <v>4106.62</v>
      </c>
      <c r="F195" s="68">
        <v>4311.93</v>
      </c>
      <c r="G195" s="68">
        <v>4527.54</v>
      </c>
      <c r="H195" s="68">
        <v>4753.91</v>
      </c>
      <c r="I195" s="102">
        <v>64</v>
      </c>
    </row>
    <row r="196" spans="1:9" ht="15" customHeight="1" x14ac:dyDescent="0.25">
      <c r="A196" s="103"/>
      <c r="B196" s="65" t="s">
        <v>486</v>
      </c>
      <c r="C196" s="67">
        <v>44697.72</v>
      </c>
      <c r="D196" s="66">
        <v>46932.480000000003</v>
      </c>
      <c r="E196" s="66">
        <v>49279.44</v>
      </c>
      <c r="F196" s="66">
        <v>51743.16</v>
      </c>
      <c r="G196" s="66">
        <v>54330.48</v>
      </c>
      <c r="H196" s="66">
        <v>57046.92</v>
      </c>
      <c r="I196" s="103"/>
    </row>
    <row r="197" spans="1:9" ht="15" customHeight="1" x14ac:dyDescent="0.25">
      <c r="A197" s="104" t="s">
        <v>351</v>
      </c>
      <c r="B197" s="105"/>
      <c r="C197" s="105"/>
      <c r="D197" s="105"/>
      <c r="E197" s="105"/>
      <c r="F197" s="105"/>
      <c r="G197" s="105"/>
      <c r="H197" s="105"/>
      <c r="I197" s="106"/>
    </row>
    <row r="198" spans="1:9" ht="15" customHeight="1" x14ac:dyDescent="0.25">
      <c r="A198" s="102">
        <v>65</v>
      </c>
      <c r="B198" s="65" t="s">
        <v>487</v>
      </c>
      <c r="C198" s="68">
        <v>3762.06</v>
      </c>
      <c r="D198" s="68">
        <v>3950.16</v>
      </c>
      <c r="E198" s="68">
        <v>4147.68</v>
      </c>
      <c r="F198" s="68">
        <v>4355.05</v>
      </c>
      <c r="G198" s="68">
        <v>4572.8</v>
      </c>
      <c r="H198" s="68">
        <v>4801.45</v>
      </c>
      <c r="I198" s="102">
        <v>65</v>
      </c>
    </row>
    <row r="199" spans="1:9" ht="15" customHeight="1" x14ac:dyDescent="0.25">
      <c r="A199" s="103"/>
      <c r="B199" s="65" t="s">
        <v>488</v>
      </c>
      <c r="C199" s="67">
        <v>45144.72</v>
      </c>
      <c r="D199" s="66">
        <v>47401.919999999998</v>
      </c>
      <c r="E199" s="66">
        <v>49772.160000000003</v>
      </c>
      <c r="F199" s="66">
        <v>52260.6</v>
      </c>
      <c r="G199" s="66">
        <v>54873.599999999999</v>
      </c>
      <c r="H199" s="66">
        <v>57617.4</v>
      </c>
      <c r="I199" s="103"/>
    </row>
    <row r="200" spans="1:9" ht="15" customHeight="1" x14ac:dyDescent="0.25">
      <c r="A200" s="104" t="s">
        <v>351</v>
      </c>
      <c r="B200" s="105"/>
      <c r="C200" s="105"/>
      <c r="D200" s="105"/>
      <c r="E200" s="105"/>
      <c r="F200" s="105"/>
      <c r="G200" s="105"/>
      <c r="H200" s="105"/>
      <c r="I200" s="106"/>
    </row>
    <row r="201" spans="1:9" ht="15" customHeight="1" x14ac:dyDescent="0.25">
      <c r="A201" s="102">
        <v>66</v>
      </c>
      <c r="B201" s="65" t="s">
        <v>489</v>
      </c>
      <c r="C201" s="68">
        <v>3799.69</v>
      </c>
      <c r="D201" s="68">
        <v>3989.67</v>
      </c>
      <c r="E201" s="68">
        <v>4189.16</v>
      </c>
      <c r="F201" s="68">
        <v>4398.6099999999997</v>
      </c>
      <c r="G201" s="68">
        <v>4618.54</v>
      </c>
      <c r="H201" s="68">
        <v>4849.4799999999996</v>
      </c>
      <c r="I201" s="102">
        <v>66</v>
      </c>
    </row>
    <row r="202" spans="1:9" ht="15" customHeight="1" x14ac:dyDescent="0.25">
      <c r="A202" s="103"/>
      <c r="B202" s="65" t="s">
        <v>490</v>
      </c>
      <c r="C202" s="67">
        <v>45596.28</v>
      </c>
      <c r="D202" s="66">
        <v>47876.04</v>
      </c>
      <c r="E202" s="66">
        <v>50269.919999999998</v>
      </c>
      <c r="F202" s="66">
        <v>52783.32</v>
      </c>
      <c r="G202" s="66">
        <v>55422.48</v>
      </c>
      <c r="H202" s="66">
        <v>58193.760000000002</v>
      </c>
      <c r="I202" s="103"/>
    </row>
    <row r="203" spans="1:9" ht="15" customHeight="1" x14ac:dyDescent="0.25">
      <c r="A203" s="104" t="s">
        <v>351</v>
      </c>
      <c r="B203" s="105"/>
      <c r="C203" s="105"/>
      <c r="D203" s="105"/>
      <c r="E203" s="105"/>
      <c r="F203" s="105"/>
      <c r="G203" s="105"/>
      <c r="H203" s="105"/>
      <c r="I203" s="106"/>
    </row>
    <row r="204" spans="1:9" ht="15" customHeight="1" x14ac:dyDescent="0.25">
      <c r="A204" s="102">
        <v>67</v>
      </c>
      <c r="B204" s="65" t="s">
        <v>491</v>
      </c>
      <c r="C204" s="68">
        <v>3837.69</v>
      </c>
      <c r="D204" s="68">
        <v>4029.56</v>
      </c>
      <c r="E204" s="68">
        <v>4231.05</v>
      </c>
      <c r="F204" s="68">
        <v>4442.6000000000004</v>
      </c>
      <c r="G204" s="68">
        <v>4664.72</v>
      </c>
      <c r="H204" s="68">
        <v>4897.97</v>
      </c>
      <c r="I204" s="102">
        <v>67</v>
      </c>
    </row>
    <row r="205" spans="1:9" ht="15" customHeight="1" x14ac:dyDescent="0.25">
      <c r="A205" s="103"/>
      <c r="B205" s="65" t="s">
        <v>492</v>
      </c>
      <c r="C205" s="67">
        <v>46052.28</v>
      </c>
      <c r="D205" s="66">
        <v>48354.720000000001</v>
      </c>
      <c r="E205" s="66">
        <v>50772.6</v>
      </c>
      <c r="F205" s="66">
        <v>53311.199999999997</v>
      </c>
      <c r="G205" s="66">
        <v>55976.639999999999</v>
      </c>
      <c r="H205" s="66">
        <v>58775.64</v>
      </c>
      <c r="I205" s="103"/>
    </row>
    <row r="206" spans="1:9" ht="15" customHeight="1" x14ac:dyDescent="0.25">
      <c r="A206" s="104" t="s">
        <v>351</v>
      </c>
      <c r="B206" s="105"/>
      <c r="C206" s="105"/>
      <c r="D206" s="105"/>
      <c r="E206" s="105"/>
      <c r="F206" s="105"/>
      <c r="G206" s="105"/>
      <c r="H206" s="105"/>
      <c r="I206" s="106"/>
    </row>
    <row r="207" spans="1:9" ht="15" customHeight="1" x14ac:dyDescent="0.25">
      <c r="A207" s="102">
        <v>68</v>
      </c>
      <c r="B207" s="65" t="s">
        <v>493</v>
      </c>
      <c r="C207" s="68">
        <v>3876.06</v>
      </c>
      <c r="D207" s="68">
        <v>4069.86</v>
      </c>
      <c r="E207" s="68">
        <v>4273.3599999999997</v>
      </c>
      <c r="F207" s="68">
        <v>4487.04</v>
      </c>
      <c r="G207" s="68">
        <v>4711.38</v>
      </c>
      <c r="H207" s="68">
        <v>4946.93</v>
      </c>
      <c r="I207" s="102">
        <v>68</v>
      </c>
    </row>
    <row r="208" spans="1:9" ht="15" customHeight="1" x14ac:dyDescent="0.25">
      <c r="A208" s="103"/>
      <c r="B208" s="65" t="s">
        <v>494</v>
      </c>
      <c r="C208" s="67">
        <v>46512.72</v>
      </c>
      <c r="D208" s="66">
        <v>48838.32</v>
      </c>
      <c r="E208" s="66">
        <v>51280.32</v>
      </c>
      <c r="F208" s="66">
        <v>53844.480000000003</v>
      </c>
      <c r="G208" s="66">
        <v>56536.56</v>
      </c>
      <c r="H208" s="66">
        <v>59363.16</v>
      </c>
      <c r="I208" s="103"/>
    </row>
    <row r="209" spans="1:9" ht="12.75" customHeight="1" x14ac:dyDescent="0.25">
      <c r="A209" s="104" t="s">
        <v>495</v>
      </c>
      <c r="B209" s="105"/>
      <c r="C209" s="105"/>
      <c r="D209" s="105"/>
      <c r="E209" s="105"/>
      <c r="F209" s="105"/>
      <c r="G209" s="105"/>
      <c r="H209" s="105"/>
      <c r="I209" s="106"/>
    </row>
    <row r="210" spans="1:9" ht="15" customHeight="1" x14ac:dyDescent="0.25">
      <c r="A210" s="102">
        <v>69</v>
      </c>
      <c r="B210" s="65" t="s">
        <v>496</v>
      </c>
      <c r="C210" s="68">
        <v>3914.81</v>
      </c>
      <c r="D210" s="68">
        <v>4110.57</v>
      </c>
      <c r="E210" s="68">
        <v>4316.1000000000004</v>
      </c>
      <c r="F210" s="68">
        <v>4531.8999999999996</v>
      </c>
      <c r="G210" s="68">
        <v>4758.49</v>
      </c>
      <c r="H210" s="68">
        <v>4996.3999999999996</v>
      </c>
      <c r="I210" s="102">
        <v>69</v>
      </c>
    </row>
    <row r="211" spans="1:9" ht="15" customHeight="1" x14ac:dyDescent="0.25">
      <c r="A211" s="103"/>
      <c r="B211" s="65" t="s">
        <v>497</v>
      </c>
      <c r="C211" s="67">
        <v>46977.72</v>
      </c>
      <c r="D211" s="66">
        <v>49326.84</v>
      </c>
      <c r="E211" s="66">
        <v>51793.2</v>
      </c>
      <c r="F211" s="66">
        <v>54382.8</v>
      </c>
      <c r="G211" s="66">
        <v>57101.88</v>
      </c>
      <c r="H211" s="66">
        <v>59956.800000000003</v>
      </c>
      <c r="I211" s="103"/>
    </row>
    <row r="212" spans="1:9" ht="38.25" customHeight="1" x14ac:dyDescent="0.25">
      <c r="A212" s="107" t="s">
        <v>498</v>
      </c>
      <c r="B212" s="108"/>
      <c r="C212" s="108"/>
      <c r="D212" s="108"/>
      <c r="E212" s="108"/>
      <c r="F212" s="108"/>
      <c r="G212" s="108"/>
      <c r="H212" s="108"/>
      <c r="I212" s="109"/>
    </row>
    <row r="213" spans="1:9" ht="15" customHeight="1" x14ac:dyDescent="0.25">
      <c r="A213" s="102">
        <v>70</v>
      </c>
      <c r="B213" s="65" t="s">
        <v>499</v>
      </c>
      <c r="C213" s="68">
        <v>3953.96</v>
      </c>
      <c r="D213" s="68">
        <v>4151.68</v>
      </c>
      <c r="E213" s="68">
        <v>4359.25</v>
      </c>
      <c r="F213" s="68">
        <v>4577.22</v>
      </c>
      <c r="G213" s="68">
        <v>4806.08</v>
      </c>
      <c r="H213" s="68">
        <v>5046.38</v>
      </c>
      <c r="I213" s="102">
        <v>70</v>
      </c>
    </row>
    <row r="214" spans="1:9" ht="15" customHeight="1" x14ac:dyDescent="0.25">
      <c r="A214" s="103"/>
      <c r="B214" s="65" t="s">
        <v>500</v>
      </c>
      <c r="C214" s="67">
        <v>47447.519999999997</v>
      </c>
      <c r="D214" s="66">
        <v>49820.160000000003</v>
      </c>
      <c r="E214" s="66">
        <v>52311</v>
      </c>
      <c r="F214" s="66">
        <v>54926.64</v>
      </c>
      <c r="G214" s="66">
        <v>57672.959999999999</v>
      </c>
      <c r="H214" s="66">
        <v>60556.56</v>
      </c>
      <c r="I214" s="103"/>
    </row>
    <row r="215" spans="1:9" ht="15" customHeight="1" x14ac:dyDescent="0.25">
      <c r="A215" s="104" t="s">
        <v>501</v>
      </c>
      <c r="B215" s="105"/>
      <c r="C215" s="105"/>
      <c r="D215" s="105"/>
      <c r="E215" s="105"/>
      <c r="F215" s="105"/>
      <c r="G215" s="105"/>
      <c r="H215" s="105"/>
      <c r="I215" s="106"/>
    </row>
    <row r="216" spans="1:9" ht="15" customHeight="1" x14ac:dyDescent="0.25">
      <c r="A216" s="102">
        <v>71</v>
      </c>
      <c r="B216" s="65" t="s">
        <v>502</v>
      </c>
      <c r="C216" s="68">
        <v>3993.51</v>
      </c>
      <c r="D216" s="68">
        <v>4193.18</v>
      </c>
      <c r="E216" s="68">
        <v>4402.8500000000004</v>
      </c>
      <c r="F216" s="68">
        <v>4622.99</v>
      </c>
      <c r="G216" s="68">
        <v>4854.1400000000003</v>
      </c>
      <c r="H216" s="68">
        <v>5096.82</v>
      </c>
      <c r="I216" s="102">
        <v>71</v>
      </c>
    </row>
    <row r="217" spans="1:9" ht="15" customHeight="1" x14ac:dyDescent="0.25">
      <c r="A217" s="103"/>
      <c r="B217" s="65" t="s">
        <v>503</v>
      </c>
      <c r="C217" s="67">
        <v>47922.12</v>
      </c>
      <c r="D217" s="66">
        <v>50318.16</v>
      </c>
      <c r="E217" s="66">
        <v>52834.2</v>
      </c>
      <c r="F217" s="66">
        <v>55475.88</v>
      </c>
      <c r="G217" s="66">
        <v>58249.68</v>
      </c>
      <c r="H217" s="66">
        <v>61161.84</v>
      </c>
      <c r="I217" s="103"/>
    </row>
    <row r="218" spans="1:9" ht="38.25" customHeight="1" x14ac:dyDescent="0.25">
      <c r="A218" s="107" t="s">
        <v>504</v>
      </c>
      <c r="B218" s="108"/>
      <c r="C218" s="108"/>
      <c r="D218" s="108"/>
      <c r="E218" s="108"/>
      <c r="F218" s="108"/>
      <c r="G218" s="108"/>
      <c r="H218" s="108"/>
      <c r="I218" s="109"/>
    </row>
    <row r="219" spans="1:9" ht="15" customHeight="1" x14ac:dyDescent="0.25">
      <c r="A219" s="102">
        <v>72</v>
      </c>
      <c r="B219" s="65" t="s">
        <v>505</v>
      </c>
      <c r="C219" s="68">
        <v>4033.45</v>
      </c>
      <c r="D219" s="68">
        <v>4235.12</v>
      </c>
      <c r="E219" s="68">
        <v>4446.88</v>
      </c>
      <c r="F219" s="68">
        <v>4669.25</v>
      </c>
      <c r="G219" s="68">
        <v>4902.68</v>
      </c>
      <c r="H219" s="68">
        <v>5147.8100000000004</v>
      </c>
      <c r="I219" s="102">
        <v>72</v>
      </c>
    </row>
    <row r="220" spans="1:9" ht="15" customHeight="1" x14ac:dyDescent="0.25">
      <c r="A220" s="103"/>
      <c r="B220" s="65" t="s">
        <v>506</v>
      </c>
      <c r="C220" s="67">
        <v>48401.4</v>
      </c>
      <c r="D220" s="66">
        <v>50821.440000000002</v>
      </c>
      <c r="E220" s="66">
        <v>53362.559999999998</v>
      </c>
      <c r="F220" s="66">
        <v>56031</v>
      </c>
      <c r="G220" s="66">
        <v>58832.160000000003</v>
      </c>
      <c r="H220" s="66">
        <v>61773.72</v>
      </c>
      <c r="I220" s="103"/>
    </row>
    <row r="221" spans="1:9" ht="13.5" customHeight="1" x14ac:dyDescent="0.25">
      <c r="A221" s="104" t="s">
        <v>507</v>
      </c>
      <c r="B221" s="105"/>
      <c r="C221" s="105"/>
      <c r="D221" s="105"/>
      <c r="E221" s="105"/>
      <c r="F221" s="105"/>
      <c r="G221" s="105"/>
      <c r="H221" s="105"/>
      <c r="I221" s="106"/>
    </row>
    <row r="222" spans="1:9" ht="15" customHeight="1" x14ac:dyDescent="0.25">
      <c r="A222" s="102">
        <v>73</v>
      </c>
      <c r="B222" s="65" t="s">
        <v>508</v>
      </c>
      <c r="C222" s="68">
        <v>4073.79</v>
      </c>
      <c r="D222" s="68">
        <v>4277.5</v>
      </c>
      <c r="E222" s="68">
        <v>4491.3599999999997</v>
      </c>
      <c r="F222" s="68">
        <v>4715.9399999999996</v>
      </c>
      <c r="G222" s="68">
        <v>4951.72</v>
      </c>
      <c r="H222" s="68">
        <v>5199.3</v>
      </c>
      <c r="I222" s="102">
        <v>73</v>
      </c>
    </row>
    <row r="223" spans="1:9" ht="15" customHeight="1" x14ac:dyDescent="0.25">
      <c r="A223" s="103"/>
      <c r="B223" s="65" t="s">
        <v>509</v>
      </c>
      <c r="C223" s="67">
        <v>48885.48</v>
      </c>
      <c r="D223" s="66">
        <v>51330</v>
      </c>
      <c r="E223" s="66">
        <v>53896.32</v>
      </c>
      <c r="F223" s="66">
        <v>56591.28</v>
      </c>
      <c r="G223" s="66">
        <v>59420.639999999999</v>
      </c>
      <c r="H223" s="66">
        <v>62391.6</v>
      </c>
      <c r="I223" s="103"/>
    </row>
    <row r="224" spans="1:9" ht="15" customHeight="1" x14ac:dyDescent="0.25">
      <c r="A224" s="104" t="s">
        <v>510</v>
      </c>
      <c r="B224" s="105"/>
      <c r="C224" s="105"/>
      <c r="D224" s="105"/>
      <c r="E224" s="105"/>
      <c r="F224" s="105"/>
      <c r="G224" s="105"/>
      <c r="H224" s="105"/>
      <c r="I224" s="106"/>
    </row>
    <row r="225" spans="1:9" ht="15" customHeight="1" x14ac:dyDescent="0.25">
      <c r="A225" s="102">
        <v>74</v>
      </c>
      <c r="B225" s="65" t="s">
        <v>511</v>
      </c>
      <c r="C225" s="68">
        <v>4114.5200000000004</v>
      </c>
      <c r="D225" s="68">
        <v>4320.26</v>
      </c>
      <c r="E225" s="68">
        <v>4536.2700000000004</v>
      </c>
      <c r="F225" s="68">
        <v>4763.1099999999997</v>
      </c>
      <c r="G225" s="68">
        <v>5001.26</v>
      </c>
      <c r="H225" s="68">
        <v>5251.3</v>
      </c>
      <c r="I225" s="102">
        <v>74</v>
      </c>
    </row>
    <row r="226" spans="1:9" ht="15" customHeight="1" x14ac:dyDescent="0.25">
      <c r="A226" s="103"/>
      <c r="B226" s="65" t="s">
        <v>512</v>
      </c>
      <c r="C226" s="67">
        <v>49374.239999999998</v>
      </c>
      <c r="D226" s="66">
        <v>51843.12</v>
      </c>
      <c r="E226" s="66">
        <v>54435.24</v>
      </c>
      <c r="F226" s="66">
        <v>57157.32</v>
      </c>
      <c r="G226" s="66">
        <v>60015.12</v>
      </c>
      <c r="H226" s="66">
        <v>63015.6</v>
      </c>
      <c r="I226" s="103"/>
    </row>
    <row r="227" spans="1:9" ht="15" customHeight="1" x14ac:dyDescent="0.25">
      <c r="A227" s="104" t="s">
        <v>351</v>
      </c>
      <c r="B227" s="105"/>
      <c r="C227" s="105"/>
      <c r="D227" s="105"/>
      <c r="E227" s="105"/>
      <c r="F227" s="105"/>
      <c r="G227" s="105"/>
      <c r="H227" s="105"/>
      <c r="I227" s="106"/>
    </row>
    <row r="228" spans="1:9" ht="15" customHeight="1" x14ac:dyDescent="0.25">
      <c r="A228" s="102">
        <v>75</v>
      </c>
      <c r="B228" s="65" t="s">
        <v>513</v>
      </c>
      <c r="C228" s="68">
        <v>4155.68</v>
      </c>
      <c r="D228" s="68">
        <v>4363.46</v>
      </c>
      <c r="E228" s="68">
        <v>4581.6499999999996</v>
      </c>
      <c r="F228" s="68">
        <v>4810.71</v>
      </c>
      <c r="G228" s="68">
        <v>5051.25</v>
      </c>
      <c r="H228" s="68">
        <v>5303.81</v>
      </c>
      <c r="I228" s="102">
        <v>75</v>
      </c>
    </row>
    <row r="229" spans="1:9" ht="15" customHeight="1" x14ac:dyDescent="0.25">
      <c r="A229" s="103"/>
      <c r="B229" s="65" t="s">
        <v>514</v>
      </c>
      <c r="C229" s="67">
        <v>49868.160000000003</v>
      </c>
      <c r="D229" s="66">
        <v>52361.52</v>
      </c>
      <c r="E229" s="66">
        <v>54979.8</v>
      </c>
      <c r="F229" s="66">
        <v>57728.52</v>
      </c>
      <c r="G229" s="66">
        <v>60615</v>
      </c>
      <c r="H229" s="66">
        <v>63645.72</v>
      </c>
      <c r="I229" s="103"/>
    </row>
    <row r="230" spans="1:9" ht="15" customHeight="1" x14ac:dyDescent="0.25">
      <c r="A230" s="104" t="s">
        <v>515</v>
      </c>
      <c r="B230" s="105"/>
      <c r="C230" s="105"/>
      <c r="D230" s="105"/>
      <c r="E230" s="105"/>
      <c r="F230" s="105"/>
      <c r="G230" s="105"/>
      <c r="H230" s="105"/>
      <c r="I230" s="106"/>
    </row>
    <row r="231" spans="1:9" ht="15" customHeight="1" x14ac:dyDescent="0.25">
      <c r="A231" s="102">
        <v>76</v>
      </c>
      <c r="B231" s="65" t="s">
        <v>516</v>
      </c>
      <c r="C231" s="68">
        <v>4197.2299999999996</v>
      </c>
      <c r="D231" s="68">
        <v>4407.09</v>
      </c>
      <c r="E231" s="68">
        <v>4627.45</v>
      </c>
      <c r="F231" s="68">
        <v>4858.8100000000004</v>
      </c>
      <c r="G231" s="68">
        <v>5101.76</v>
      </c>
      <c r="H231" s="68">
        <v>5356.84</v>
      </c>
      <c r="I231" s="102">
        <v>76</v>
      </c>
    </row>
    <row r="232" spans="1:9" ht="15" customHeight="1" x14ac:dyDescent="0.25">
      <c r="A232" s="103"/>
      <c r="B232" s="65" t="s">
        <v>517</v>
      </c>
      <c r="C232" s="67">
        <v>50366.76</v>
      </c>
      <c r="D232" s="66">
        <v>52885.08</v>
      </c>
      <c r="E232" s="66">
        <v>55529.4</v>
      </c>
      <c r="F232" s="66">
        <v>58305.72</v>
      </c>
      <c r="G232" s="66">
        <v>61221.120000000003</v>
      </c>
      <c r="H232" s="66">
        <v>64282.080000000002</v>
      </c>
      <c r="I232" s="103"/>
    </row>
    <row r="233" spans="1:9" ht="15" customHeight="1" x14ac:dyDescent="0.25">
      <c r="A233" s="104" t="s">
        <v>518</v>
      </c>
      <c r="B233" s="105"/>
      <c r="C233" s="105"/>
      <c r="D233" s="105"/>
      <c r="E233" s="105"/>
      <c r="F233" s="105"/>
      <c r="G233" s="105"/>
      <c r="H233" s="105"/>
      <c r="I233" s="106"/>
    </row>
    <row r="234" spans="1:9" ht="15" customHeight="1" x14ac:dyDescent="0.25">
      <c r="A234" s="102">
        <v>77</v>
      </c>
      <c r="B234" s="65" t="s">
        <v>519</v>
      </c>
      <c r="C234" s="68">
        <v>4239.22</v>
      </c>
      <c r="D234" s="68">
        <v>4451.16</v>
      </c>
      <c r="E234" s="68">
        <v>4673.7299999999996</v>
      </c>
      <c r="F234" s="68">
        <v>4907.41</v>
      </c>
      <c r="G234" s="68">
        <v>5152.7700000000004</v>
      </c>
      <c r="H234" s="68">
        <v>5410.42</v>
      </c>
      <c r="I234" s="102">
        <v>77</v>
      </c>
    </row>
    <row r="235" spans="1:9" ht="15" customHeight="1" x14ac:dyDescent="0.25">
      <c r="A235" s="103"/>
      <c r="B235" s="65" t="s">
        <v>520</v>
      </c>
      <c r="C235" s="67">
        <v>50870.64</v>
      </c>
      <c r="D235" s="66">
        <v>53413.919999999998</v>
      </c>
      <c r="E235" s="66">
        <v>56084.76</v>
      </c>
      <c r="F235" s="66">
        <v>58888.92</v>
      </c>
      <c r="G235" s="66">
        <v>61833.24</v>
      </c>
      <c r="H235" s="66">
        <v>64925.04</v>
      </c>
      <c r="I235" s="103"/>
    </row>
    <row r="236" spans="1:9" ht="26.25" customHeight="1" x14ac:dyDescent="0.25">
      <c r="A236" s="107" t="s">
        <v>521</v>
      </c>
      <c r="B236" s="108"/>
      <c r="C236" s="108"/>
      <c r="D236" s="108"/>
      <c r="E236" s="108"/>
      <c r="F236" s="108"/>
      <c r="G236" s="108"/>
      <c r="H236" s="108"/>
      <c r="I236" s="109"/>
    </row>
    <row r="237" spans="1:9" ht="15" customHeight="1" x14ac:dyDescent="0.25">
      <c r="A237" s="102">
        <v>78</v>
      </c>
      <c r="B237" s="65" t="s">
        <v>522</v>
      </c>
      <c r="C237" s="68">
        <v>4281.6000000000004</v>
      </c>
      <c r="D237" s="68">
        <v>4495.67</v>
      </c>
      <c r="E237" s="68">
        <v>4720.46</v>
      </c>
      <c r="F237" s="68">
        <v>4956.4799999999996</v>
      </c>
      <c r="G237" s="68">
        <v>5204.3100000000004</v>
      </c>
      <c r="H237" s="68">
        <v>5464.52</v>
      </c>
      <c r="I237" s="102">
        <v>78</v>
      </c>
    </row>
    <row r="238" spans="1:9" ht="15" customHeight="1" x14ac:dyDescent="0.25">
      <c r="A238" s="103"/>
      <c r="B238" s="65" t="s">
        <v>523</v>
      </c>
      <c r="C238" s="67">
        <v>51379.199999999997</v>
      </c>
      <c r="D238" s="66">
        <v>53948.04</v>
      </c>
      <c r="E238" s="66">
        <v>56645.52</v>
      </c>
      <c r="F238" s="66">
        <v>59477.760000000002</v>
      </c>
      <c r="G238" s="66">
        <v>62451.72</v>
      </c>
      <c r="H238" s="66">
        <v>65574.240000000005</v>
      </c>
      <c r="I238" s="103"/>
    </row>
    <row r="239" spans="1:9" ht="15" customHeight="1" x14ac:dyDescent="0.25">
      <c r="A239" s="104" t="s">
        <v>524</v>
      </c>
      <c r="B239" s="105"/>
      <c r="C239" s="105"/>
      <c r="D239" s="105"/>
      <c r="E239" s="105"/>
      <c r="F239" s="105"/>
      <c r="G239" s="105"/>
      <c r="H239" s="105"/>
      <c r="I239" s="106"/>
    </row>
    <row r="240" spans="1:9" ht="15" customHeight="1" x14ac:dyDescent="0.25">
      <c r="A240" s="102">
        <v>79</v>
      </c>
      <c r="B240" s="65" t="s">
        <v>525</v>
      </c>
      <c r="C240" s="68">
        <v>4324.43</v>
      </c>
      <c r="D240" s="68">
        <v>4540.6400000000003</v>
      </c>
      <c r="E240" s="68">
        <v>4767.6499999999996</v>
      </c>
      <c r="F240" s="68">
        <v>5006.0600000000004</v>
      </c>
      <c r="G240" s="68">
        <v>5256.37</v>
      </c>
      <c r="H240" s="68">
        <v>5519.18</v>
      </c>
      <c r="I240" s="102">
        <v>79</v>
      </c>
    </row>
    <row r="241" spans="1:9" ht="15" customHeight="1" x14ac:dyDescent="0.25">
      <c r="A241" s="103"/>
      <c r="B241" s="65" t="s">
        <v>526</v>
      </c>
      <c r="C241" s="67">
        <v>51893.16</v>
      </c>
      <c r="D241" s="66">
        <v>54487.68</v>
      </c>
      <c r="E241" s="66">
        <v>57211.8</v>
      </c>
      <c r="F241" s="66">
        <v>60072.72</v>
      </c>
      <c r="G241" s="66">
        <v>63076.44</v>
      </c>
      <c r="H241" s="66">
        <v>66230.16</v>
      </c>
      <c r="I241" s="103"/>
    </row>
    <row r="242" spans="1:9" ht="231.75" customHeight="1" x14ac:dyDescent="0.25">
      <c r="A242" s="107" t="s">
        <v>527</v>
      </c>
      <c r="B242" s="108"/>
      <c r="C242" s="108"/>
      <c r="D242" s="108"/>
      <c r="E242" s="108"/>
      <c r="F242" s="108"/>
      <c r="G242" s="108"/>
      <c r="H242" s="108"/>
      <c r="I242" s="109"/>
    </row>
    <row r="243" spans="1:9" ht="15" customHeight="1" x14ac:dyDescent="0.25">
      <c r="A243" s="102">
        <v>80</v>
      </c>
      <c r="B243" s="65" t="s">
        <v>528</v>
      </c>
      <c r="C243" s="68">
        <v>4367.66</v>
      </c>
      <c r="D243" s="68">
        <v>4586.03</v>
      </c>
      <c r="E243" s="68">
        <v>4815.34</v>
      </c>
      <c r="F243" s="68">
        <v>5056.1000000000004</v>
      </c>
      <c r="G243" s="68">
        <v>5308.91</v>
      </c>
      <c r="H243" s="68">
        <v>5574.38</v>
      </c>
      <c r="I243" s="102">
        <v>80</v>
      </c>
    </row>
    <row r="244" spans="1:9" ht="15" customHeight="1" x14ac:dyDescent="0.25">
      <c r="A244" s="103"/>
      <c r="B244" s="65" t="s">
        <v>529</v>
      </c>
      <c r="C244" s="67">
        <v>52411.92</v>
      </c>
      <c r="D244" s="66">
        <v>55032.36</v>
      </c>
      <c r="E244" s="66">
        <v>57784.08</v>
      </c>
      <c r="F244" s="66">
        <v>60673.2</v>
      </c>
      <c r="G244" s="66">
        <v>63706.92</v>
      </c>
      <c r="H244" s="66">
        <v>66892.56</v>
      </c>
      <c r="I244" s="103"/>
    </row>
    <row r="245" spans="1:9" ht="15" customHeight="1" x14ac:dyDescent="0.25">
      <c r="A245" s="104" t="s">
        <v>351</v>
      </c>
      <c r="B245" s="105"/>
      <c r="C245" s="105"/>
      <c r="D245" s="105"/>
      <c r="E245" s="105"/>
      <c r="F245" s="105"/>
      <c r="G245" s="105"/>
      <c r="H245" s="105"/>
      <c r="I245" s="106"/>
    </row>
    <row r="246" spans="1:9" ht="15" customHeight="1" x14ac:dyDescent="0.25">
      <c r="A246" s="102">
        <v>81</v>
      </c>
      <c r="B246" s="65" t="s">
        <v>530</v>
      </c>
      <c r="C246" s="68">
        <v>4411.33</v>
      </c>
      <c r="D246" s="68">
        <v>4631.8999999999996</v>
      </c>
      <c r="E246" s="68">
        <v>4863.51</v>
      </c>
      <c r="F246" s="68">
        <v>5106.68</v>
      </c>
      <c r="G246" s="68">
        <v>5362.01</v>
      </c>
      <c r="H246" s="68">
        <v>5630.09</v>
      </c>
      <c r="I246" s="102">
        <v>81</v>
      </c>
    </row>
    <row r="247" spans="1:9" ht="15" customHeight="1" x14ac:dyDescent="0.25">
      <c r="A247" s="103"/>
      <c r="B247" s="65" t="s">
        <v>531</v>
      </c>
      <c r="C247" s="67">
        <v>52935.96</v>
      </c>
      <c r="D247" s="66">
        <v>55582.8</v>
      </c>
      <c r="E247" s="66">
        <v>58362.12</v>
      </c>
      <c r="F247" s="66">
        <v>61280.160000000003</v>
      </c>
      <c r="G247" s="66">
        <v>64344.12</v>
      </c>
      <c r="H247" s="66">
        <v>67561.08</v>
      </c>
      <c r="I247" s="103"/>
    </row>
    <row r="248" spans="1:9" ht="90" customHeight="1" x14ac:dyDescent="0.25">
      <c r="A248" s="107" t="s">
        <v>532</v>
      </c>
      <c r="B248" s="108"/>
      <c r="C248" s="108"/>
      <c r="D248" s="108"/>
      <c r="E248" s="108"/>
      <c r="F248" s="108"/>
      <c r="G248" s="108"/>
      <c r="H248" s="108"/>
      <c r="I248" s="109"/>
    </row>
    <row r="249" spans="1:9" ht="15" customHeight="1" x14ac:dyDescent="0.25">
      <c r="A249" s="102">
        <v>82</v>
      </c>
      <c r="B249" s="65" t="s">
        <v>533</v>
      </c>
      <c r="C249" s="68">
        <v>4455.45</v>
      </c>
      <c r="D249" s="68">
        <v>4678.22</v>
      </c>
      <c r="E249" s="68">
        <v>4912.13</v>
      </c>
      <c r="F249" s="68">
        <v>5157.7299999999996</v>
      </c>
      <c r="G249" s="68">
        <v>5415.62</v>
      </c>
      <c r="H249" s="68">
        <v>5686.41</v>
      </c>
      <c r="I249" s="102">
        <v>82</v>
      </c>
    </row>
    <row r="250" spans="1:9" ht="15" customHeight="1" x14ac:dyDescent="0.25">
      <c r="A250" s="103"/>
      <c r="B250" s="65" t="s">
        <v>534</v>
      </c>
      <c r="C250" s="67">
        <v>53465.4</v>
      </c>
      <c r="D250" s="66">
        <v>56138.64</v>
      </c>
      <c r="E250" s="66">
        <v>58945.56</v>
      </c>
      <c r="F250" s="66">
        <v>61892.76</v>
      </c>
      <c r="G250" s="66">
        <v>64987.44</v>
      </c>
      <c r="H250" s="66">
        <v>68236.92</v>
      </c>
      <c r="I250" s="103"/>
    </row>
    <row r="251" spans="1:9" ht="15" customHeight="1" x14ac:dyDescent="0.25">
      <c r="A251" s="104" t="s">
        <v>351</v>
      </c>
      <c r="B251" s="105"/>
      <c r="C251" s="105"/>
      <c r="D251" s="105"/>
      <c r="E251" s="105"/>
      <c r="F251" s="105"/>
      <c r="G251" s="105"/>
      <c r="H251" s="105"/>
      <c r="I251" s="106"/>
    </row>
    <row r="252" spans="1:9" ht="15" customHeight="1" x14ac:dyDescent="0.25">
      <c r="A252" s="102">
        <v>83</v>
      </c>
      <c r="B252" s="65" t="s">
        <v>535</v>
      </c>
      <c r="C252" s="68">
        <v>4499.99</v>
      </c>
      <c r="D252" s="68">
        <v>4725.01</v>
      </c>
      <c r="E252" s="68">
        <v>4961.26</v>
      </c>
      <c r="F252" s="68">
        <v>5209.3100000000004</v>
      </c>
      <c r="G252" s="68">
        <v>5469.78</v>
      </c>
      <c r="H252" s="68">
        <v>5743.25</v>
      </c>
      <c r="I252" s="102">
        <v>83</v>
      </c>
    </row>
    <row r="253" spans="1:9" ht="15" customHeight="1" x14ac:dyDescent="0.25">
      <c r="A253" s="103"/>
      <c r="B253" s="65" t="s">
        <v>536</v>
      </c>
      <c r="C253" s="67">
        <v>53999.88</v>
      </c>
      <c r="D253" s="66">
        <v>56700.12</v>
      </c>
      <c r="E253" s="66">
        <v>59535.12</v>
      </c>
      <c r="F253" s="66">
        <v>62511.72</v>
      </c>
      <c r="G253" s="66">
        <v>65637.36</v>
      </c>
      <c r="H253" s="66">
        <v>68919</v>
      </c>
      <c r="I253" s="103"/>
    </row>
    <row r="254" spans="1:9" ht="15" customHeight="1" x14ac:dyDescent="0.25">
      <c r="A254" s="104" t="s">
        <v>351</v>
      </c>
      <c r="B254" s="105"/>
      <c r="C254" s="105"/>
      <c r="D254" s="105"/>
      <c r="E254" s="105"/>
      <c r="F254" s="105"/>
      <c r="G254" s="105"/>
      <c r="H254" s="105"/>
      <c r="I254" s="106"/>
    </row>
    <row r="255" spans="1:9" ht="15" customHeight="1" x14ac:dyDescent="0.25">
      <c r="A255" s="102">
        <v>84</v>
      </c>
      <c r="B255" s="65" t="s">
        <v>537</v>
      </c>
      <c r="C255" s="68">
        <v>4545.01</v>
      </c>
      <c r="D255" s="68">
        <v>4772.24</v>
      </c>
      <c r="E255" s="68">
        <v>5010.88</v>
      </c>
      <c r="F255" s="68">
        <v>5261.4</v>
      </c>
      <c r="G255" s="68">
        <v>5524.46</v>
      </c>
      <c r="H255" s="68">
        <v>5800.69</v>
      </c>
      <c r="I255" s="102">
        <v>84</v>
      </c>
    </row>
    <row r="256" spans="1:9" ht="15" customHeight="1" x14ac:dyDescent="0.25">
      <c r="A256" s="103"/>
      <c r="B256" s="65" t="s">
        <v>538</v>
      </c>
      <c r="C256" s="67">
        <v>54540.12</v>
      </c>
      <c r="D256" s="66">
        <v>57266.879999999997</v>
      </c>
      <c r="E256" s="66">
        <v>60130.559999999998</v>
      </c>
      <c r="F256" s="66">
        <v>63136.800000000003</v>
      </c>
      <c r="G256" s="66">
        <v>66293.52</v>
      </c>
      <c r="H256" s="66">
        <v>69608.28</v>
      </c>
      <c r="I256" s="103"/>
    </row>
    <row r="257" spans="1:9" ht="15" customHeight="1" x14ac:dyDescent="0.25">
      <c r="A257" s="104" t="s">
        <v>351</v>
      </c>
      <c r="B257" s="105"/>
      <c r="C257" s="105"/>
      <c r="D257" s="105"/>
      <c r="E257" s="105"/>
      <c r="F257" s="105"/>
      <c r="G257" s="105"/>
      <c r="H257" s="105"/>
      <c r="I257" s="106"/>
    </row>
    <row r="258" spans="1:9" ht="15" customHeight="1" x14ac:dyDescent="0.25">
      <c r="A258" s="102">
        <v>85</v>
      </c>
      <c r="B258" s="65" t="s">
        <v>539</v>
      </c>
      <c r="C258" s="68">
        <v>4590.45</v>
      </c>
      <c r="D258" s="68">
        <v>4819.96</v>
      </c>
      <c r="E258" s="68">
        <v>5060.99</v>
      </c>
      <c r="F258" s="68">
        <v>5314.02</v>
      </c>
      <c r="G258" s="68">
        <v>5579.72</v>
      </c>
      <c r="H258" s="68">
        <v>5858.73</v>
      </c>
      <c r="I258" s="102">
        <v>85</v>
      </c>
    </row>
    <row r="259" spans="1:9" ht="15" customHeight="1" x14ac:dyDescent="0.25">
      <c r="A259" s="103"/>
      <c r="B259" s="65" t="s">
        <v>540</v>
      </c>
      <c r="C259" s="67">
        <v>55085.4</v>
      </c>
      <c r="D259" s="66">
        <v>57839.519999999997</v>
      </c>
      <c r="E259" s="66">
        <v>60731.88</v>
      </c>
      <c r="F259" s="66">
        <v>63768.24</v>
      </c>
      <c r="G259" s="66">
        <v>66956.639999999999</v>
      </c>
      <c r="H259" s="66">
        <v>70304.759999999995</v>
      </c>
      <c r="I259" s="103"/>
    </row>
    <row r="260" spans="1:9" ht="15" customHeight="1" x14ac:dyDescent="0.25">
      <c r="A260" s="104" t="s">
        <v>351</v>
      </c>
      <c r="B260" s="105"/>
      <c r="C260" s="105"/>
      <c r="D260" s="105"/>
      <c r="E260" s="105"/>
      <c r="F260" s="105"/>
      <c r="G260" s="105"/>
      <c r="H260" s="105"/>
      <c r="I260" s="106"/>
    </row>
    <row r="261" spans="1:9" ht="15" customHeight="1" x14ac:dyDescent="0.25">
      <c r="A261" s="102">
        <v>86</v>
      </c>
      <c r="B261" s="65" t="s">
        <v>541</v>
      </c>
      <c r="C261" s="68">
        <v>4636.3599999999997</v>
      </c>
      <c r="D261" s="68">
        <v>4868.18</v>
      </c>
      <c r="E261" s="68">
        <v>5111.59</v>
      </c>
      <c r="F261" s="68">
        <v>5367.18</v>
      </c>
      <c r="G261" s="68">
        <v>5635.52</v>
      </c>
      <c r="H261" s="68">
        <v>5917.3</v>
      </c>
      <c r="I261" s="102">
        <v>86</v>
      </c>
    </row>
    <row r="262" spans="1:9" ht="15" customHeight="1" x14ac:dyDescent="0.25">
      <c r="A262" s="103"/>
      <c r="B262" s="65" t="s">
        <v>542</v>
      </c>
      <c r="C262" s="67">
        <v>55636.32</v>
      </c>
      <c r="D262" s="66">
        <v>58418.16</v>
      </c>
      <c r="E262" s="66">
        <v>61339.08</v>
      </c>
      <c r="F262" s="66">
        <v>64406.16</v>
      </c>
      <c r="G262" s="66">
        <v>67626.240000000005</v>
      </c>
      <c r="H262" s="66">
        <v>71007.600000000006</v>
      </c>
      <c r="I262" s="103"/>
    </row>
    <row r="263" spans="1:9" ht="29.25" customHeight="1" x14ac:dyDescent="0.25">
      <c r="A263" s="107" t="s">
        <v>543</v>
      </c>
      <c r="B263" s="108"/>
      <c r="C263" s="108"/>
      <c r="D263" s="108"/>
      <c r="E263" s="108"/>
      <c r="F263" s="108"/>
      <c r="G263" s="108"/>
      <c r="H263" s="108"/>
      <c r="I263" s="109"/>
    </row>
    <row r="264" spans="1:9" ht="15" customHeight="1" x14ac:dyDescent="0.25">
      <c r="A264" s="102">
        <v>87</v>
      </c>
      <c r="B264" s="65" t="s">
        <v>544</v>
      </c>
      <c r="C264" s="68">
        <v>4682.75</v>
      </c>
      <c r="D264" s="68">
        <v>4916.8599999999997</v>
      </c>
      <c r="E264" s="68">
        <v>5162.72</v>
      </c>
      <c r="F264" s="68">
        <v>5420.85</v>
      </c>
      <c r="G264" s="68">
        <v>5691.88</v>
      </c>
      <c r="H264" s="68">
        <v>5976.47</v>
      </c>
      <c r="I264" s="102">
        <v>87</v>
      </c>
    </row>
    <row r="265" spans="1:9" ht="15" customHeight="1" x14ac:dyDescent="0.25">
      <c r="A265" s="103"/>
      <c r="B265" s="65" t="s">
        <v>545</v>
      </c>
      <c r="C265" s="67">
        <v>56193</v>
      </c>
      <c r="D265" s="66">
        <v>59002.32</v>
      </c>
      <c r="E265" s="66">
        <v>61952.639999999999</v>
      </c>
      <c r="F265" s="66">
        <v>65050.2</v>
      </c>
      <c r="G265" s="66">
        <v>68302.559999999998</v>
      </c>
      <c r="H265" s="66">
        <v>71717.64</v>
      </c>
      <c r="I265" s="103"/>
    </row>
    <row r="266" spans="1:9" ht="15" customHeight="1" x14ac:dyDescent="0.25">
      <c r="A266" s="104" t="s">
        <v>546</v>
      </c>
      <c r="B266" s="105"/>
      <c r="C266" s="105"/>
      <c r="D266" s="105"/>
      <c r="E266" s="105"/>
      <c r="F266" s="105"/>
      <c r="G266" s="105"/>
      <c r="H266" s="105"/>
      <c r="I266" s="106"/>
    </row>
    <row r="267" spans="1:9" ht="15" customHeight="1" x14ac:dyDescent="0.25">
      <c r="A267" s="102">
        <v>88</v>
      </c>
      <c r="B267" s="65" t="s">
        <v>547</v>
      </c>
      <c r="C267" s="68">
        <v>4729.5600000000004</v>
      </c>
      <c r="D267" s="68">
        <v>4966.03</v>
      </c>
      <c r="E267" s="68">
        <v>5214.33</v>
      </c>
      <c r="F267" s="68">
        <v>5475.05</v>
      </c>
      <c r="G267" s="68">
        <v>5748.81</v>
      </c>
      <c r="H267" s="68">
        <v>6036.25</v>
      </c>
      <c r="I267" s="102">
        <v>88</v>
      </c>
    </row>
    <row r="268" spans="1:9" ht="15" customHeight="1" x14ac:dyDescent="0.25">
      <c r="A268" s="103"/>
      <c r="B268" s="65" t="s">
        <v>548</v>
      </c>
      <c r="C268" s="67">
        <v>56754.720000000001</v>
      </c>
      <c r="D268" s="66">
        <v>59592.36</v>
      </c>
      <c r="E268" s="66">
        <v>62571.96</v>
      </c>
      <c r="F268" s="66">
        <v>65700.600000000006</v>
      </c>
      <c r="G268" s="66">
        <v>68985.72</v>
      </c>
      <c r="H268" s="66">
        <v>72435</v>
      </c>
      <c r="I268" s="103"/>
    </row>
    <row r="269" spans="1:9" ht="120.75" customHeight="1" x14ac:dyDescent="0.25">
      <c r="A269" s="107" t="s">
        <v>549</v>
      </c>
      <c r="B269" s="108"/>
      <c r="C269" s="108"/>
      <c r="D269" s="108"/>
      <c r="E269" s="108"/>
      <c r="F269" s="108"/>
      <c r="G269" s="108"/>
      <c r="H269" s="108"/>
      <c r="I269" s="109"/>
    </row>
    <row r="270" spans="1:9" ht="15" customHeight="1" x14ac:dyDescent="0.25">
      <c r="A270" s="102">
        <v>89</v>
      </c>
      <c r="B270" s="65" t="s">
        <v>550</v>
      </c>
      <c r="C270" s="68">
        <v>4776.84</v>
      </c>
      <c r="D270" s="68">
        <v>5015.6899999999996</v>
      </c>
      <c r="E270" s="68">
        <v>5266.48</v>
      </c>
      <c r="F270" s="68">
        <v>5529.79</v>
      </c>
      <c r="G270" s="68">
        <v>5806.29</v>
      </c>
      <c r="H270" s="68">
        <v>6096.58</v>
      </c>
      <c r="I270" s="102">
        <v>89</v>
      </c>
    </row>
    <row r="271" spans="1:9" ht="15" customHeight="1" x14ac:dyDescent="0.25">
      <c r="A271" s="103"/>
      <c r="B271" s="65" t="s">
        <v>551</v>
      </c>
      <c r="C271" s="67">
        <v>57322.080000000002</v>
      </c>
      <c r="D271" s="66">
        <v>60188.28</v>
      </c>
      <c r="E271" s="66">
        <v>63197.760000000002</v>
      </c>
      <c r="F271" s="66">
        <v>66357.48</v>
      </c>
      <c r="G271" s="66">
        <v>69675.48</v>
      </c>
      <c r="H271" s="66">
        <v>73158.960000000006</v>
      </c>
      <c r="I271" s="103"/>
    </row>
    <row r="272" spans="1:9" ht="15" customHeight="1" x14ac:dyDescent="0.25">
      <c r="A272" s="104" t="s">
        <v>552</v>
      </c>
      <c r="B272" s="105"/>
      <c r="C272" s="105"/>
      <c r="D272" s="105"/>
      <c r="E272" s="105"/>
      <c r="F272" s="105"/>
      <c r="G272" s="105"/>
      <c r="H272" s="105"/>
      <c r="I272" s="106"/>
    </row>
    <row r="273" spans="1:9" ht="15" customHeight="1" x14ac:dyDescent="0.25">
      <c r="A273" s="102">
        <v>90</v>
      </c>
      <c r="B273" s="65" t="s">
        <v>553</v>
      </c>
      <c r="C273" s="68">
        <v>4824.62</v>
      </c>
      <c r="D273" s="68">
        <v>5065.84</v>
      </c>
      <c r="E273" s="68">
        <v>5319.14</v>
      </c>
      <c r="F273" s="68">
        <v>5585.11</v>
      </c>
      <c r="G273" s="68">
        <v>5864.36</v>
      </c>
      <c r="H273" s="68">
        <v>6157.6</v>
      </c>
      <c r="I273" s="102">
        <v>90</v>
      </c>
    </row>
    <row r="274" spans="1:9" ht="15" customHeight="1" x14ac:dyDescent="0.25">
      <c r="A274" s="103"/>
      <c r="B274" s="65" t="s">
        <v>554</v>
      </c>
      <c r="C274" s="67">
        <v>57895.44</v>
      </c>
      <c r="D274" s="66">
        <v>60790.080000000002</v>
      </c>
      <c r="E274" s="66">
        <v>63829.68</v>
      </c>
      <c r="F274" s="66">
        <v>67021.320000000007</v>
      </c>
      <c r="G274" s="66">
        <v>70372.320000000007</v>
      </c>
      <c r="H274" s="66">
        <v>73891.199999999997</v>
      </c>
      <c r="I274" s="103"/>
    </row>
    <row r="275" spans="1:9" ht="15" customHeight="1" x14ac:dyDescent="0.25">
      <c r="A275" s="104" t="s">
        <v>555</v>
      </c>
      <c r="B275" s="105"/>
      <c r="C275" s="105"/>
      <c r="D275" s="105"/>
      <c r="E275" s="105"/>
      <c r="F275" s="105"/>
      <c r="G275" s="105"/>
      <c r="H275" s="105"/>
      <c r="I275" s="106"/>
    </row>
    <row r="276" spans="1:9" ht="15" customHeight="1" x14ac:dyDescent="0.25">
      <c r="A276" s="102">
        <v>91</v>
      </c>
      <c r="B276" s="65" t="s">
        <v>556</v>
      </c>
      <c r="C276" s="68">
        <v>4872.87</v>
      </c>
      <c r="D276" s="68">
        <v>5116.5200000000004</v>
      </c>
      <c r="E276" s="68">
        <v>5372.33</v>
      </c>
      <c r="F276" s="68">
        <v>5640.98</v>
      </c>
      <c r="G276" s="68">
        <v>5923.02</v>
      </c>
      <c r="H276" s="68">
        <v>6219.18</v>
      </c>
      <c r="I276" s="102">
        <v>91</v>
      </c>
    </row>
    <row r="277" spans="1:9" ht="15" customHeight="1" x14ac:dyDescent="0.25">
      <c r="A277" s="103"/>
      <c r="B277" s="65" t="s">
        <v>557</v>
      </c>
      <c r="C277" s="67">
        <v>58474.44</v>
      </c>
      <c r="D277" s="66">
        <v>61398.239999999998</v>
      </c>
      <c r="E277" s="66">
        <v>64467.96</v>
      </c>
      <c r="F277" s="66">
        <v>67691.759999999995</v>
      </c>
      <c r="G277" s="66">
        <v>71076.240000000005</v>
      </c>
      <c r="H277" s="66">
        <v>74630.16</v>
      </c>
      <c r="I277" s="103"/>
    </row>
    <row r="278" spans="1:9" ht="15" customHeight="1" x14ac:dyDescent="0.25">
      <c r="A278" s="104" t="s">
        <v>351</v>
      </c>
      <c r="B278" s="105"/>
      <c r="C278" s="105"/>
      <c r="D278" s="105"/>
      <c r="E278" s="105"/>
      <c r="F278" s="105"/>
      <c r="G278" s="105"/>
      <c r="H278" s="105"/>
      <c r="I278" s="106"/>
    </row>
    <row r="279" spans="1:9" ht="15" customHeight="1" x14ac:dyDescent="0.25">
      <c r="A279" s="102">
        <v>92</v>
      </c>
      <c r="B279" s="65" t="s">
        <v>558</v>
      </c>
      <c r="C279" s="68">
        <v>4921.6000000000004</v>
      </c>
      <c r="D279" s="68">
        <v>5167.6899999999996</v>
      </c>
      <c r="E279" s="68">
        <v>5426.05</v>
      </c>
      <c r="F279" s="68">
        <v>5697.37</v>
      </c>
      <c r="G279" s="68">
        <v>5982.23</v>
      </c>
      <c r="H279" s="68">
        <v>6281.33</v>
      </c>
      <c r="I279" s="102">
        <v>92</v>
      </c>
    </row>
    <row r="280" spans="1:9" ht="15" customHeight="1" x14ac:dyDescent="0.25">
      <c r="A280" s="103"/>
      <c r="B280" s="65" t="s">
        <v>559</v>
      </c>
      <c r="C280" s="67">
        <v>59059.199999999997</v>
      </c>
      <c r="D280" s="66">
        <v>62012.28</v>
      </c>
      <c r="E280" s="66">
        <v>65112.6</v>
      </c>
      <c r="F280" s="66">
        <v>68368.44</v>
      </c>
      <c r="G280" s="66">
        <v>71786.759999999995</v>
      </c>
      <c r="H280" s="66">
        <v>75375.960000000006</v>
      </c>
      <c r="I280" s="103"/>
    </row>
    <row r="281" spans="1:9" ht="15" customHeight="1" x14ac:dyDescent="0.25">
      <c r="A281" s="104" t="s">
        <v>351</v>
      </c>
      <c r="B281" s="105"/>
      <c r="C281" s="105"/>
      <c r="D281" s="105"/>
      <c r="E281" s="105"/>
      <c r="F281" s="105"/>
      <c r="G281" s="105"/>
      <c r="H281" s="105"/>
      <c r="I281" s="106"/>
    </row>
    <row r="282" spans="1:9" ht="15" customHeight="1" x14ac:dyDescent="0.25">
      <c r="A282" s="102">
        <v>93</v>
      </c>
      <c r="B282" s="65" t="s">
        <v>560</v>
      </c>
      <c r="C282" s="68">
        <v>4970.8</v>
      </c>
      <c r="D282" s="68">
        <v>5219.3500000000004</v>
      </c>
      <c r="E282" s="68">
        <v>5480.32</v>
      </c>
      <c r="F282" s="68">
        <v>5754.35</v>
      </c>
      <c r="G282" s="68">
        <v>6042.05</v>
      </c>
      <c r="H282" s="68">
        <v>6344.16</v>
      </c>
      <c r="I282" s="102">
        <v>93</v>
      </c>
    </row>
    <row r="283" spans="1:9" ht="15" customHeight="1" x14ac:dyDescent="0.25">
      <c r="A283" s="103"/>
      <c r="B283" s="65" t="s">
        <v>561</v>
      </c>
      <c r="C283" s="67">
        <v>59649.599999999999</v>
      </c>
      <c r="D283" s="66">
        <v>62632.2</v>
      </c>
      <c r="E283" s="66">
        <v>65763.839999999997</v>
      </c>
      <c r="F283" s="66">
        <v>69052.2</v>
      </c>
      <c r="G283" s="66">
        <v>72504.600000000006</v>
      </c>
      <c r="H283" s="66">
        <v>76129.919999999998</v>
      </c>
      <c r="I283" s="103"/>
    </row>
    <row r="284" spans="1:9" ht="15" customHeight="1" x14ac:dyDescent="0.25">
      <c r="A284" s="104" t="s">
        <v>562</v>
      </c>
      <c r="B284" s="105"/>
      <c r="C284" s="105"/>
      <c r="D284" s="105"/>
      <c r="E284" s="105"/>
      <c r="F284" s="105"/>
      <c r="G284" s="105"/>
      <c r="H284" s="105"/>
      <c r="I284" s="106"/>
    </row>
    <row r="285" spans="1:9" ht="15" customHeight="1" x14ac:dyDescent="0.25">
      <c r="A285" s="102">
        <v>94</v>
      </c>
      <c r="B285" s="65" t="s">
        <v>563</v>
      </c>
      <c r="C285" s="68">
        <v>5020.53</v>
      </c>
      <c r="D285" s="68">
        <v>5271.56</v>
      </c>
      <c r="E285" s="68">
        <v>5535.13</v>
      </c>
      <c r="F285" s="68">
        <v>5811.88</v>
      </c>
      <c r="G285" s="68">
        <v>6102.45</v>
      </c>
      <c r="H285" s="68">
        <v>6407.61</v>
      </c>
      <c r="I285" s="102">
        <v>94</v>
      </c>
    </row>
    <row r="286" spans="1:9" ht="15" customHeight="1" x14ac:dyDescent="0.25">
      <c r="A286" s="103"/>
      <c r="B286" s="65" t="s">
        <v>564</v>
      </c>
      <c r="C286" s="67">
        <v>60246.36</v>
      </c>
      <c r="D286" s="66">
        <v>63258.720000000001</v>
      </c>
      <c r="E286" s="66">
        <v>66421.56</v>
      </c>
      <c r="F286" s="66">
        <v>69742.559999999998</v>
      </c>
      <c r="G286" s="66">
        <v>73229.399999999994</v>
      </c>
      <c r="H286" s="66">
        <v>76891.320000000007</v>
      </c>
      <c r="I286" s="103"/>
    </row>
    <row r="287" spans="1:9" ht="15" customHeight="1" x14ac:dyDescent="0.25">
      <c r="A287" s="104" t="s">
        <v>351</v>
      </c>
      <c r="B287" s="105"/>
      <c r="C287" s="105"/>
      <c r="D287" s="105"/>
      <c r="E287" s="105"/>
      <c r="F287" s="105"/>
      <c r="G287" s="105"/>
      <c r="H287" s="105"/>
      <c r="I287" s="106"/>
    </row>
    <row r="288" spans="1:9" ht="15" customHeight="1" x14ac:dyDescent="0.25">
      <c r="A288" s="102">
        <v>95</v>
      </c>
      <c r="B288" s="65" t="s">
        <v>565</v>
      </c>
      <c r="C288" s="68">
        <v>5070.7299999999996</v>
      </c>
      <c r="D288" s="68">
        <v>5324.27</v>
      </c>
      <c r="E288" s="68">
        <v>5590.47</v>
      </c>
      <c r="F288" s="68">
        <v>5870</v>
      </c>
      <c r="G288" s="68">
        <v>6163.5</v>
      </c>
      <c r="H288" s="68">
        <v>6471.69</v>
      </c>
      <c r="I288" s="102">
        <v>95</v>
      </c>
    </row>
    <row r="289" spans="1:9" ht="15" customHeight="1" x14ac:dyDescent="0.25">
      <c r="A289" s="103"/>
      <c r="B289" s="65" t="s">
        <v>566</v>
      </c>
      <c r="C289" s="67">
        <v>60848.76</v>
      </c>
      <c r="D289" s="66">
        <v>63891.24</v>
      </c>
      <c r="E289" s="66">
        <v>67085.64</v>
      </c>
      <c r="F289" s="66">
        <v>70440</v>
      </c>
      <c r="G289" s="66">
        <v>73962</v>
      </c>
      <c r="H289" s="66">
        <v>77660.28</v>
      </c>
      <c r="I289" s="103"/>
    </row>
    <row r="290" spans="1:9" ht="101.25" customHeight="1" x14ac:dyDescent="0.25">
      <c r="A290" s="107" t="s">
        <v>567</v>
      </c>
      <c r="B290" s="108"/>
      <c r="C290" s="108"/>
      <c r="D290" s="108"/>
      <c r="E290" s="108"/>
      <c r="F290" s="108"/>
      <c r="G290" s="108"/>
      <c r="H290" s="108"/>
      <c r="I290" s="109"/>
    </row>
    <row r="291" spans="1:9" ht="15" customHeight="1" x14ac:dyDescent="0.25">
      <c r="A291" s="102">
        <v>96</v>
      </c>
      <c r="B291" s="65" t="s">
        <v>568</v>
      </c>
      <c r="C291" s="68">
        <v>5121.4399999999996</v>
      </c>
      <c r="D291" s="68">
        <v>5377.51</v>
      </c>
      <c r="E291" s="68">
        <v>5646.39</v>
      </c>
      <c r="F291" s="68">
        <v>5928.71</v>
      </c>
      <c r="G291" s="68">
        <v>6225.14</v>
      </c>
      <c r="H291" s="68">
        <v>6536.39</v>
      </c>
      <c r="I291" s="102">
        <v>96</v>
      </c>
    </row>
    <row r="292" spans="1:9" ht="15" customHeight="1" x14ac:dyDescent="0.25">
      <c r="A292" s="103"/>
      <c r="B292" s="65" t="s">
        <v>569</v>
      </c>
      <c r="C292" s="67">
        <v>61457.279999999999</v>
      </c>
      <c r="D292" s="66">
        <v>64530.12</v>
      </c>
      <c r="E292" s="66">
        <v>67756.679999999993</v>
      </c>
      <c r="F292" s="66">
        <v>71144.52</v>
      </c>
      <c r="G292" s="66">
        <v>74701.679999999993</v>
      </c>
      <c r="H292" s="66">
        <v>78436.679999999993</v>
      </c>
      <c r="I292" s="103"/>
    </row>
    <row r="293" spans="1:9" ht="18" customHeight="1" x14ac:dyDescent="0.25">
      <c r="A293" s="104" t="s">
        <v>570</v>
      </c>
      <c r="B293" s="105"/>
      <c r="C293" s="105"/>
      <c r="D293" s="105"/>
      <c r="E293" s="105"/>
      <c r="F293" s="105"/>
      <c r="G293" s="105"/>
      <c r="H293" s="105"/>
      <c r="I293" s="106"/>
    </row>
    <row r="294" spans="1:9" ht="15" customHeight="1" x14ac:dyDescent="0.25">
      <c r="A294" s="102">
        <v>97</v>
      </c>
      <c r="B294" s="65" t="s">
        <v>571</v>
      </c>
      <c r="C294" s="68">
        <v>5172.67</v>
      </c>
      <c r="D294" s="68">
        <v>5431.28</v>
      </c>
      <c r="E294" s="68">
        <v>5702.84</v>
      </c>
      <c r="F294" s="68">
        <v>5988.02</v>
      </c>
      <c r="G294" s="68">
        <v>6287.42</v>
      </c>
      <c r="H294" s="68">
        <v>6601.77</v>
      </c>
      <c r="I294" s="102">
        <v>97</v>
      </c>
    </row>
    <row r="295" spans="1:9" ht="15" customHeight="1" x14ac:dyDescent="0.25">
      <c r="A295" s="103"/>
      <c r="B295" s="65" t="s">
        <v>572</v>
      </c>
      <c r="C295" s="67">
        <v>62072.04</v>
      </c>
      <c r="D295" s="66">
        <v>65175.360000000001</v>
      </c>
      <c r="E295" s="66">
        <v>68434.080000000002</v>
      </c>
      <c r="F295" s="66">
        <v>71856.240000000005</v>
      </c>
      <c r="G295" s="66">
        <v>75449.039999999994</v>
      </c>
      <c r="H295" s="66">
        <v>79221.240000000005</v>
      </c>
      <c r="I295" s="103"/>
    </row>
    <row r="296" spans="1:9" ht="15" customHeight="1" x14ac:dyDescent="0.25">
      <c r="A296" s="104" t="s">
        <v>351</v>
      </c>
      <c r="B296" s="105"/>
      <c r="C296" s="105"/>
      <c r="D296" s="105"/>
      <c r="E296" s="105"/>
      <c r="F296" s="105"/>
      <c r="G296" s="105"/>
      <c r="H296" s="105"/>
      <c r="I296" s="106"/>
    </row>
    <row r="297" spans="1:9" ht="15" customHeight="1" x14ac:dyDescent="0.25">
      <c r="A297" s="102">
        <v>98</v>
      </c>
      <c r="B297" s="65" t="s">
        <v>573</v>
      </c>
      <c r="C297" s="68">
        <v>5224.38</v>
      </c>
      <c r="D297" s="68">
        <v>5485.59</v>
      </c>
      <c r="E297" s="68">
        <v>5759.86</v>
      </c>
      <c r="F297" s="68">
        <v>6047.86</v>
      </c>
      <c r="G297" s="68">
        <v>6350.28</v>
      </c>
      <c r="H297" s="68">
        <v>6667.78</v>
      </c>
      <c r="I297" s="102">
        <v>98</v>
      </c>
    </row>
    <row r="298" spans="1:9" ht="15" customHeight="1" x14ac:dyDescent="0.25">
      <c r="A298" s="103"/>
      <c r="B298" s="65" t="s">
        <v>574</v>
      </c>
      <c r="C298" s="67">
        <v>62692.56</v>
      </c>
      <c r="D298" s="66">
        <v>65827.08</v>
      </c>
      <c r="E298" s="66">
        <v>69118.320000000007</v>
      </c>
      <c r="F298" s="66">
        <v>72574.320000000007</v>
      </c>
      <c r="G298" s="66">
        <v>76203.360000000001</v>
      </c>
      <c r="H298" s="66">
        <v>80013.36</v>
      </c>
      <c r="I298" s="103"/>
    </row>
    <row r="299" spans="1:9" ht="15.75" customHeight="1" x14ac:dyDescent="0.25">
      <c r="A299" s="104" t="s">
        <v>575</v>
      </c>
      <c r="B299" s="105"/>
      <c r="C299" s="105"/>
      <c r="D299" s="105"/>
      <c r="E299" s="105"/>
      <c r="F299" s="105"/>
      <c r="G299" s="105"/>
      <c r="H299" s="105"/>
      <c r="I299" s="106"/>
    </row>
    <row r="300" spans="1:9" ht="15" customHeight="1" x14ac:dyDescent="0.25">
      <c r="A300" s="102">
        <v>99</v>
      </c>
      <c r="B300" s="65" t="s">
        <v>576</v>
      </c>
      <c r="C300" s="68">
        <v>5276.62</v>
      </c>
      <c r="D300" s="68">
        <v>5540.44</v>
      </c>
      <c r="E300" s="68">
        <v>5817.47</v>
      </c>
      <c r="F300" s="68">
        <v>6108.33</v>
      </c>
      <c r="G300" s="68">
        <v>6413.77</v>
      </c>
      <c r="H300" s="68">
        <v>6734.44</v>
      </c>
      <c r="I300" s="102">
        <v>99</v>
      </c>
    </row>
    <row r="301" spans="1:9" ht="15" customHeight="1" x14ac:dyDescent="0.25">
      <c r="A301" s="103"/>
      <c r="B301" s="65" t="s">
        <v>577</v>
      </c>
      <c r="C301" s="67">
        <v>63319.44</v>
      </c>
      <c r="D301" s="66">
        <v>66485.279999999999</v>
      </c>
      <c r="E301" s="66">
        <v>69809.64</v>
      </c>
      <c r="F301" s="66">
        <v>73299.960000000006</v>
      </c>
      <c r="G301" s="66">
        <v>76965.240000000005</v>
      </c>
      <c r="H301" s="66">
        <v>80813.279999999999</v>
      </c>
      <c r="I301" s="103"/>
    </row>
    <row r="302" spans="1:9" ht="15" customHeight="1" x14ac:dyDescent="0.25">
      <c r="A302" s="104" t="s">
        <v>351</v>
      </c>
      <c r="B302" s="105"/>
      <c r="C302" s="105"/>
      <c r="D302" s="105"/>
      <c r="E302" s="105"/>
      <c r="F302" s="105"/>
      <c r="G302" s="105"/>
      <c r="H302" s="105"/>
      <c r="I302" s="106"/>
    </row>
    <row r="303" spans="1:9" ht="15" customHeight="1" x14ac:dyDescent="0.25">
      <c r="A303" s="102">
        <v>100</v>
      </c>
      <c r="B303" s="65" t="s">
        <v>578</v>
      </c>
      <c r="C303" s="68">
        <v>5329.38</v>
      </c>
      <c r="D303" s="68">
        <v>5595.84</v>
      </c>
      <c r="E303" s="68">
        <v>5875.66</v>
      </c>
      <c r="F303" s="68">
        <v>6169.43</v>
      </c>
      <c r="G303" s="68">
        <v>6477.9</v>
      </c>
      <c r="H303" s="68">
        <v>6801.79</v>
      </c>
      <c r="I303" s="102">
        <v>100</v>
      </c>
    </row>
    <row r="304" spans="1:9" ht="15" customHeight="1" x14ac:dyDescent="0.25">
      <c r="A304" s="103"/>
      <c r="B304" s="65" t="s">
        <v>579</v>
      </c>
      <c r="C304" s="67">
        <v>63952.56</v>
      </c>
      <c r="D304" s="66">
        <v>67150.080000000002</v>
      </c>
      <c r="E304" s="66">
        <v>70507.92</v>
      </c>
      <c r="F304" s="66">
        <v>74033.16</v>
      </c>
      <c r="G304" s="66">
        <v>77734.8</v>
      </c>
      <c r="H304" s="66">
        <v>81621.48</v>
      </c>
      <c r="I304" s="103"/>
    </row>
    <row r="305" spans="1:9" ht="15" customHeight="1" x14ac:dyDescent="0.25">
      <c r="A305" s="104" t="s">
        <v>351</v>
      </c>
      <c r="B305" s="105"/>
      <c r="C305" s="105"/>
      <c r="D305" s="105"/>
      <c r="E305" s="105"/>
      <c r="F305" s="105"/>
      <c r="G305" s="105"/>
      <c r="H305" s="105"/>
      <c r="I305" s="106"/>
    </row>
    <row r="306" spans="1:9" ht="15" customHeight="1" x14ac:dyDescent="0.25">
      <c r="A306" s="102">
        <v>101</v>
      </c>
      <c r="B306" s="65" t="s">
        <v>580</v>
      </c>
      <c r="C306" s="68">
        <v>5382.66</v>
      </c>
      <c r="D306" s="68">
        <v>5651.81</v>
      </c>
      <c r="E306" s="68">
        <v>5934.4</v>
      </c>
      <c r="F306" s="68">
        <v>6231.11</v>
      </c>
      <c r="G306" s="68">
        <v>6542.67</v>
      </c>
      <c r="H306" s="68">
        <v>6869.8</v>
      </c>
      <c r="I306" s="102">
        <v>101</v>
      </c>
    </row>
    <row r="307" spans="1:9" ht="15" customHeight="1" x14ac:dyDescent="0.25">
      <c r="A307" s="103"/>
      <c r="B307" s="65" t="s">
        <v>581</v>
      </c>
      <c r="C307" s="67">
        <v>64591.92</v>
      </c>
      <c r="D307" s="66">
        <v>67821.72</v>
      </c>
      <c r="E307" s="66">
        <v>71212.800000000003</v>
      </c>
      <c r="F307" s="66">
        <v>74773.320000000007</v>
      </c>
      <c r="G307" s="66">
        <v>78512.039999999994</v>
      </c>
      <c r="H307" s="66">
        <v>82437.600000000006</v>
      </c>
      <c r="I307" s="103"/>
    </row>
    <row r="308" spans="1:9" ht="15" customHeight="1" x14ac:dyDescent="0.25">
      <c r="A308" s="104" t="s">
        <v>351</v>
      </c>
      <c r="B308" s="105"/>
      <c r="C308" s="105"/>
      <c r="D308" s="105"/>
      <c r="E308" s="105"/>
      <c r="F308" s="105"/>
      <c r="G308" s="105"/>
      <c r="H308" s="105"/>
      <c r="I308" s="106"/>
    </row>
    <row r="309" spans="1:9" ht="15" customHeight="1" x14ac:dyDescent="0.25">
      <c r="A309" s="102">
        <v>102</v>
      </c>
      <c r="B309" s="65" t="s">
        <v>582</v>
      </c>
      <c r="C309" s="68">
        <v>5436.51</v>
      </c>
      <c r="D309" s="68">
        <v>5708.32</v>
      </c>
      <c r="E309" s="68">
        <v>5993.74</v>
      </c>
      <c r="F309" s="68">
        <v>6293.42</v>
      </c>
      <c r="G309" s="68">
        <v>6608.1</v>
      </c>
      <c r="H309" s="68">
        <v>6938.5</v>
      </c>
      <c r="I309" s="102">
        <v>102</v>
      </c>
    </row>
    <row r="310" spans="1:9" ht="15" customHeight="1" x14ac:dyDescent="0.25">
      <c r="A310" s="103"/>
      <c r="B310" s="65" t="s">
        <v>583</v>
      </c>
      <c r="C310" s="67">
        <v>65238.12</v>
      </c>
      <c r="D310" s="66">
        <v>68499.839999999997</v>
      </c>
      <c r="E310" s="66">
        <v>71924.88</v>
      </c>
      <c r="F310" s="66">
        <v>75521.039999999994</v>
      </c>
      <c r="G310" s="66">
        <v>79297.2</v>
      </c>
      <c r="H310" s="66">
        <v>83262</v>
      </c>
      <c r="I310" s="103"/>
    </row>
    <row r="311" spans="1:9" ht="15" customHeight="1" x14ac:dyDescent="0.25">
      <c r="A311" s="104" t="s">
        <v>351</v>
      </c>
      <c r="B311" s="105"/>
      <c r="C311" s="105"/>
      <c r="D311" s="105"/>
      <c r="E311" s="105"/>
      <c r="F311" s="105"/>
      <c r="G311" s="105"/>
      <c r="H311" s="105"/>
      <c r="I311" s="106"/>
    </row>
    <row r="312" spans="1:9" ht="15" customHeight="1" x14ac:dyDescent="0.25">
      <c r="A312" s="102">
        <v>103</v>
      </c>
      <c r="B312" s="65" t="s">
        <v>584</v>
      </c>
      <c r="C312" s="68">
        <v>5490.87</v>
      </c>
      <c r="D312" s="68">
        <v>5765.43</v>
      </c>
      <c r="E312" s="68">
        <v>6053.68</v>
      </c>
      <c r="F312" s="68">
        <v>6356.38</v>
      </c>
      <c r="G312" s="68">
        <v>6674.17</v>
      </c>
      <c r="H312" s="68">
        <v>7007.89</v>
      </c>
      <c r="I312" s="102">
        <v>103</v>
      </c>
    </row>
    <row r="313" spans="1:9" ht="15" customHeight="1" x14ac:dyDescent="0.25">
      <c r="A313" s="103"/>
      <c r="B313" s="65" t="s">
        <v>585</v>
      </c>
      <c r="C313" s="67">
        <v>65890.44</v>
      </c>
      <c r="D313" s="66">
        <v>69185.16</v>
      </c>
      <c r="E313" s="66">
        <v>72644.160000000003</v>
      </c>
      <c r="F313" s="66">
        <v>76276.56</v>
      </c>
      <c r="G313" s="66">
        <v>80090.039999999994</v>
      </c>
      <c r="H313" s="66">
        <v>84094.68</v>
      </c>
      <c r="I313" s="103"/>
    </row>
    <row r="314" spans="1:9" ht="15" customHeight="1" x14ac:dyDescent="0.25">
      <c r="A314" s="104" t="s">
        <v>586</v>
      </c>
      <c r="B314" s="105"/>
      <c r="C314" s="105"/>
      <c r="D314" s="105"/>
      <c r="E314" s="105"/>
      <c r="F314" s="105"/>
      <c r="G314" s="105"/>
      <c r="H314" s="105"/>
      <c r="I314" s="106"/>
    </row>
    <row r="315" spans="1:9" ht="15" customHeight="1" x14ac:dyDescent="0.25">
      <c r="A315" s="102">
        <v>104</v>
      </c>
      <c r="B315" s="65" t="s">
        <v>587</v>
      </c>
      <c r="C315" s="68">
        <v>5545.77</v>
      </c>
      <c r="D315" s="68">
        <v>5823.04</v>
      </c>
      <c r="E315" s="68">
        <v>6114.21</v>
      </c>
      <c r="F315" s="68">
        <v>6419.92</v>
      </c>
      <c r="G315" s="68">
        <v>6740.93</v>
      </c>
      <c r="H315" s="68">
        <v>7077.98</v>
      </c>
      <c r="I315" s="102">
        <v>104</v>
      </c>
    </row>
    <row r="316" spans="1:9" ht="15" customHeight="1" x14ac:dyDescent="0.25">
      <c r="A316" s="103"/>
      <c r="B316" s="65" t="s">
        <v>588</v>
      </c>
      <c r="C316" s="67">
        <v>66549.240000000005</v>
      </c>
      <c r="D316" s="66">
        <v>69876.479999999996</v>
      </c>
      <c r="E316" s="66">
        <v>73370.52</v>
      </c>
      <c r="F316" s="66">
        <v>77039.039999999994</v>
      </c>
      <c r="G316" s="66">
        <v>80891.16</v>
      </c>
      <c r="H316" s="66">
        <v>84935.76</v>
      </c>
      <c r="I316" s="103"/>
    </row>
    <row r="317" spans="1:9" ht="15" customHeight="1" x14ac:dyDescent="0.25">
      <c r="A317" s="104" t="s">
        <v>589</v>
      </c>
      <c r="B317" s="105"/>
      <c r="C317" s="105"/>
      <c r="D317" s="105"/>
      <c r="E317" s="105"/>
      <c r="F317" s="105"/>
      <c r="G317" s="105"/>
      <c r="H317" s="105"/>
      <c r="I317" s="106"/>
    </row>
    <row r="318" spans="1:9" ht="15" customHeight="1" x14ac:dyDescent="0.25">
      <c r="A318" s="102">
        <v>105</v>
      </c>
      <c r="B318" s="65" t="s">
        <v>590</v>
      </c>
      <c r="C318" s="68">
        <v>5601.23</v>
      </c>
      <c r="D318" s="68">
        <v>5881.3</v>
      </c>
      <c r="E318" s="68">
        <v>6175.35</v>
      </c>
      <c r="F318" s="68">
        <v>6484.11</v>
      </c>
      <c r="G318" s="68">
        <v>6808.35</v>
      </c>
      <c r="H318" s="68">
        <v>7148.75</v>
      </c>
      <c r="I318" s="102">
        <v>105</v>
      </c>
    </row>
    <row r="319" spans="1:9" ht="15" customHeight="1" x14ac:dyDescent="0.25">
      <c r="A319" s="103"/>
      <c r="B319" s="65" t="s">
        <v>591</v>
      </c>
      <c r="C319" s="67">
        <v>67214.759999999995</v>
      </c>
      <c r="D319" s="66">
        <v>70575.600000000006</v>
      </c>
      <c r="E319" s="66">
        <v>74104.2</v>
      </c>
      <c r="F319" s="66">
        <v>77809.320000000007</v>
      </c>
      <c r="G319" s="66">
        <v>81700.2</v>
      </c>
      <c r="H319" s="66">
        <v>85785</v>
      </c>
      <c r="I319" s="103"/>
    </row>
    <row r="320" spans="1:9" ht="67.5" customHeight="1" x14ac:dyDescent="0.25">
      <c r="A320" s="107" t="s">
        <v>592</v>
      </c>
      <c r="B320" s="108"/>
      <c r="C320" s="108"/>
      <c r="D320" s="108"/>
      <c r="E320" s="108"/>
      <c r="F320" s="108"/>
      <c r="G320" s="108"/>
      <c r="H320" s="108"/>
      <c r="I320" s="109"/>
    </row>
    <row r="321" spans="1:9" ht="15" customHeight="1" x14ac:dyDescent="0.25">
      <c r="A321" s="102">
        <v>106</v>
      </c>
      <c r="B321" s="65" t="s">
        <v>593</v>
      </c>
      <c r="C321" s="68">
        <v>5657.24</v>
      </c>
      <c r="D321" s="68">
        <v>5940.12</v>
      </c>
      <c r="E321" s="68">
        <v>6237.11</v>
      </c>
      <c r="F321" s="68">
        <v>6548.95</v>
      </c>
      <c r="G321" s="68">
        <v>6876.42</v>
      </c>
      <c r="H321" s="68">
        <v>7220.24</v>
      </c>
      <c r="I321" s="102">
        <v>106</v>
      </c>
    </row>
    <row r="322" spans="1:9" ht="15" customHeight="1" x14ac:dyDescent="0.25">
      <c r="A322" s="103"/>
      <c r="B322" s="65" t="s">
        <v>594</v>
      </c>
      <c r="C322" s="67">
        <v>67886.880000000005</v>
      </c>
      <c r="D322" s="66">
        <v>71281.440000000002</v>
      </c>
      <c r="E322" s="66">
        <v>74845.320000000007</v>
      </c>
      <c r="F322" s="66">
        <v>78587.399999999994</v>
      </c>
      <c r="G322" s="66">
        <v>82517.039999999994</v>
      </c>
      <c r="H322" s="66">
        <v>86642.880000000005</v>
      </c>
      <c r="I322" s="103"/>
    </row>
    <row r="323" spans="1:9" ht="15" customHeight="1" x14ac:dyDescent="0.25">
      <c r="A323" s="104" t="s">
        <v>351</v>
      </c>
      <c r="B323" s="105"/>
      <c r="C323" s="105"/>
      <c r="D323" s="105"/>
      <c r="E323" s="105"/>
      <c r="F323" s="105"/>
      <c r="G323" s="105"/>
      <c r="H323" s="105"/>
      <c r="I323" s="106"/>
    </row>
    <row r="324" spans="1:9" ht="15" customHeight="1" x14ac:dyDescent="0.25">
      <c r="A324" s="102">
        <v>107</v>
      </c>
      <c r="B324" s="65" t="s">
        <v>595</v>
      </c>
      <c r="C324" s="68">
        <v>5713.81</v>
      </c>
      <c r="D324" s="68">
        <v>5999.51</v>
      </c>
      <c r="E324" s="68">
        <v>6299.48</v>
      </c>
      <c r="F324" s="68">
        <v>6614.46</v>
      </c>
      <c r="G324" s="68">
        <v>6945.17</v>
      </c>
      <c r="H324" s="68">
        <v>7292.44</v>
      </c>
      <c r="I324" s="102">
        <v>107</v>
      </c>
    </row>
    <row r="325" spans="1:9" ht="15" customHeight="1" x14ac:dyDescent="0.25">
      <c r="A325" s="103"/>
      <c r="B325" s="65" t="s">
        <v>596</v>
      </c>
      <c r="C325" s="67">
        <v>68565.72</v>
      </c>
      <c r="D325" s="66">
        <v>71994.12</v>
      </c>
      <c r="E325" s="66">
        <v>75593.759999999995</v>
      </c>
      <c r="F325" s="66">
        <v>79373.52</v>
      </c>
      <c r="G325" s="66">
        <v>83342.039999999994</v>
      </c>
      <c r="H325" s="66">
        <v>87509.28</v>
      </c>
      <c r="I325" s="103"/>
    </row>
    <row r="326" spans="1:9" ht="51.75" customHeight="1" x14ac:dyDescent="0.25">
      <c r="A326" s="107" t="s">
        <v>597</v>
      </c>
      <c r="B326" s="108"/>
      <c r="C326" s="108"/>
      <c r="D326" s="108"/>
      <c r="E326" s="108"/>
      <c r="F326" s="108"/>
      <c r="G326" s="108"/>
      <c r="H326" s="108"/>
      <c r="I326" s="109"/>
    </row>
    <row r="327" spans="1:9" ht="15" customHeight="1" x14ac:dyDescent="0.25">
      <c r="A327" s="102">
        <v>108</v>
      </c>
      <c r="B327" s="65" t="s">
        <v>598</v>
      </c>
      <c r="C327" s="68">
        <v>5770.94</v>
      </c>
      <c r="D327" s="68">
        <v>6059.5</v>
      </c>
      <c r="E327" s="68">
        <v>6362.49</v>
      </c>
      <c r="F327" s="68">
        <v>6680.61</v>
      </c>
      <c r="G327" s="68">
        <v>7014.61</v>
      </c>
      <c r="H327" s="68">
        <v>7365.37</v>
      </c>
      <c r="I327" s="102">
        <v>108</v>
      </c>
    </row>
    <row r="328" spans="1:9" ht="15" customHeight="1" x14ac:dyDescent="0.25">
      <c r="A328" s="103"/>
      <c r="B328" s="65" t="s">
        <v>599</v>
      </c>
      <c r="C328" s="67">
        <v>69251.28</v>
      </c>
      <c r="D328" s="66">
        <v>72714</v>
      </c>
      <c r="E328" s="66">
        <v>76349.88</v>
      </c>
      <c r="F328" s="66">
        <v>80167.320000000007</v>
      </c>
      <c r="G328" s="66">
        <v>84175.32</v>
      </c>
      <c r="H328" s="66">
        <v>88384.44</v>
      </c>
      <c r="I328" s="103"/>
    </row>
    <row r="329" spans="1:9" ht="39" customHeight="1" x14ac:dyDescent="0.25">
      <c r="A329" s="107" t="s">
        <v>600</v>
      </c>
      <c r="B329" s="108"/>
      <c r="C329" s="108"/>
      <c r="D329" s="108"/>
      <c r="E329" s="108"/>
      <c r="F329" s="108"/>
      <c r="G329" s="108"/>
      <c r="H329" s="108"/>
      <c r="I329" s="109"/>
    </row>
    <row r="330" spans="1:9" ht="15" customHeight="1" x14ac:dyDescent="0.25">
      <c r="A330" s="102">
        <v>109</v>
      </c>
      <c r="B330" s="65" t="s">
        <v>601</v>
      </c>
      <c r="C330" s="68">
        <v>5828.66</v>
      </c>
      <c r="D330" s="68">
        <v>6120.1</v>
      </c>
      <c r="E330" s="68">
        <v>6426.11</v>
      </c>
      <c r="F330" s="68">
        <v>6747.42</v>
      </c>
      <c r="G330" s="68">
        <v>7084.77</v>
      </c>
      <c r="H330" s="68">
        <v>7439.02</v>
      </c>
      <c r="I330" s="102">
        <v>109</v>
      </c>
    </row>
    <row r="331" spans="1:9" ht="15" customHeight="1" x14ac:dyDescent="0.25">
      <c r="A331" s="103"/>
      <c r="B331" s="65" t="s">
        <v>602</v>
      </c>
      <c r="C331" s="67">
        <v>69943.92</v>
      </c>
      <c r="D331" s="66">
        <v>73441.2</v>
      </c>
      <c r="E331" s="66">
        <v>77113.320000000007</v>
      </c>
      <c r="F331" s="66">
        <v>80969.039999999994</v>
      </c>
      <c r="G331" s="66">
        <v>85017.24</v>
      </c>
      <c r="H331" s="66">
        <v>89268.24</v>
      </c>
      <c r="I331" s="103"/>
    </row>
    <row r="332" spans="1:9" ht="37.5" customHeight="1" x14ac:dyDescent="0.25">
      <c r="A332" s="107" t="s">
        <v>603</v>
      </c>
      <c r="B332" s="108"/>
      <c r="C332" s="108"/>
      <c r="D332" s="108"/>
      <c r="E332" s="108"/>
      <c r="F332" s="108"/>
      <c r="G332" s="108"/>
      <c r="H332" s="108"/>
      <c r="I332" s="109"/>
    </row>
    <row r="333" spans="1:9" ht="15" customHeight="1" x14ac:dyDescent="0.25">
      <c r="A333" s="102">
        <v>110</v>
      </c>
      <c r="B333" s="65" t="s">
        <v>604</v>
      </c>
      <c r="C333" s="68">
        <v>5886.95</v>
      </c>
      <c r="D333" s="68">
        <v>6181.28</v>
      </c>
      <c r="E333" s="68">
        <v>6490.38</v>
      </c>
      <c r="F333" s="68">
        <v>6814.89</v>
      </c>
      <c r="G333" s="68">
        <v>7155.64</v>
      </c>
      <c r="H333" s="68">
        <v>7513.41</v>
      </c>
      <c r="I333" s="102">
        <v>110</v>
      </c>
    </row>
    <row r="334" spans="1:9" ht="15" customHeight="1" x14ac:dyDescent="0.25">
      <c r="A334" s="103"/>
      <c r="B334" s="65" t="s">
        <v>605</v>
      </c>
      <c r="C334" s="67">
        <v>70643.399999999994</v>
      </c>
      <c r="D334" s="66">
        <v>74175.360000000001</v>
      </c>
      <c r="E334" s="66">
        <v>77884.56</v>
      </c>
      <c r="F334" s="66">
        <v>81778.679999999993</v>
      </c>
      <c r="G334" s="66">
        <v>85867.68</v>
      </c>
      <c r="H334" s="66">
        <v>90160.92</v>
      </c>
      <c r="I334" s="103"/>
    </row>
    <row r="335" spans="1:9" ht="15" customHeight="1" x14ac:dyDescent="0.25">
      <c r="A335" s="104" t="s">
        <v>351</v>
      </c>
      <c r="B335" s="105"/>
      <c r="C335" s="105"/>
      <c r="D335" s="105"/>
      <c r="E335" s="105"/>
      <c r="F335" s="105"/>
      <c r="G335" s="105"/>
      <c r="H335" s="105"/>
      <c r="I335" s="106"/>
    </row>
    <row r="336" spans="1:9" ht="15" customHeight="1" x14ac:dyDescent="0.25">
      <c r="A336" s="102">
        <v>111</v>
      </c>
      <c r="B336" s="65" t="s">
        <v>606</v>
      </c>
      <c r="C336" s="68">
        <v>5945.84</v>
      </c>
      <c r="D336" s="68">
        <v>6243.1</v>
      </c>
      <c r="E336" s="68">
        <v>6555.27</v>
      </c>
      <c r="F336" s="68">
        <v>6883.03</v>
      </c>
      <c r="G336" s="68">
        <v>7227.17</v>
      </c>
      <c r="H336" s="68">
        <v>7588.54</v>
      </c>
      <c r="I336" s="102">
        <v>111</v>
      </c>
    </row>
    <row r="337" spans="1:9" ht="15" customHeight="1" x14ac:dyDescent="0.25">
      <c r="A337" s="103"/>
      <c r="B337" s="65" t="s">
        <v>607</v>
      </c>
      <c r="C337" s="67">
        <v>71350.080000000002</v>
      </c>
      <c r="D337" s="66">
        <v>74917.2</v>
      </c>
      <c r="E337" s="66">
        <v>78663.240000000005</v>
      </c>
      <c r="F337" s="66">
        <v>82596.36</v>
      </c>
      <c r="G337" s="66">
        <v>86726.04</v>
      </c>
      <c r="H337" s="66">
        <v>91062.48</v>
      </c>
      <c r="I337" s="103"/>
    </row>
    <row r="338" spans="1:9" ht="15" customHeight="1" x14ac:dyDescent="0.25">
      <c r="A338" s="104" t="s">
        <v>351</v>
      </c>
      <c r="B338" s="105"/>
      <c r="C338" s="105"/>
      <c r="D338" s="105"/>
      <c r="E338" s="105"/>
      <c r="F338" s="105"/>
      <c r="G338" s="105"/>
      <c r="H338" s="105"/>
      <c r="I338" s="106"/>
    </row>
    <row r="339" spans="1:9" ht="15" customHeight="1" x14ac:dyDescent="0.25">
      <c r="A339" s="102">
        <v>112</v>
      </c>
      <c r="B339" s="65" t="s">
        <v>608</v>
      </c>
      <c r="C339" s="68">
        <v>6005.28</v>
      </c>
      <c r="D339" s="68">
        <v>6305.55</v>
      </c>
      <c r="E339" s="68">
        <v>6620.82</v>
      </c>
      <c r="F339" s="68">
        <v>6951.88</v>
      </c>
      <c r="G339" s="68">
        <v>7299.45</v>
      </c>
      <c r="H339" s="68">
        <v>7664.43</v>
      </c>
      <c r="I339" s="102">
        <v>112</v>
      </c>
    </row>
    <row r="340" spans="1:9" ht="15" customHeight="1" x14ac:dyDescent="0.25">
      <c r="A340" s="103"/>
      <c r="B340" s="65" t="s">
        <v>609</v>
      </c>
      <c r="C340" s="67">
        <v>72063.360000000001</v>
      </c>
      <c r="D340" s="66">
        <v>75666.600000000006</v>
      </c>
      <c r="E340" s="66">
        <v>79449.84</v>
      </c>
      <c r="F340" s="66">
        <v>83422.559999999998</v>
      </c>
      <c r="G340" s="66">
        <v>87593.4</v>
      </c>
      <c r="H340" s="66">
        <v>91973.16</v>
      </c>
      <c r="I340" s="103"/>
    </row>
    <row r="341" spans="1:9" ht="89.25" customHeight="1" x14ac:dyDescent="0.25">
      <c r="A341" s="107" t="s">
        <v>610</v>
      </c>
      <c r="B341" s="108"/>
      <c r="C341" s="108"/>
      <c r="D341" s="108"/>
      <c r="E341" s="108"/>
      <c r="F341" s="108"/>
      <c r="G341" s="108"/>
      <c r="H341" s="108"/>
      <c r="I341" s="109"/>
    </row>
    <row r="342" spans="1:9" ht="15" customHeight="1" x14ac:dyDescent="0.25">
      <c r="A342" s="102">
        <v>113</v>
      </c>
      <c r="B342" s="65" t="s">
        <v>611</v>
      </c>
      <c r="C342" s="68">
        <v>6065.34</v>
      </c>
      <c r="D342" s="68">
        <v>6368.6</v>
      </c>
      <c r="E342" s="68">
        <v>6687.03</v>
      </c>
      <c r="F342" s="68">
        <v>7021.37</v>
      </c>
      <c r="G342" s="68">
        <v>7372.45</v>
      </c>
      <c r="H342" s="68">
        <v>7741.07</v>
      </c>
      <c r="I342" s="102">
        <v>113</v>
      </c>
    </row>
    <row r="343" spans="1:9" ht="15" customHeight="1" x14ac:dyDescent="0.25">
      <c r="A343" s="103"/>
      <c r="B343" s="65" t="s">
        <v>612</v>
      </c>
      <c r="C343" s="67">
        <v>72784.08</v>
      </c>
      <c r="D343" s="66">
        <v>76423.199999999997</v>
      </c>
      <c r="E343" s="66">
        <v>80244.36</v>
      </c>
      <c r="F343" s="66">
        <v>84256.44</v>
      </c>
      <c r="G343" s="66">
        <v>88469.4</v>
      </c>
      <c r="H343" s="66">
        <v>92892.84</v>
      </c>
      <c r="I343" s="103"/>
    </row>
    <row r="344" spans="1:9" ht="15" customHeight="1" x14ac:dyDescent="0.25">
      <c r="A344" s="104" t="s">
        <v>351</v>
      </c>
      <c r="B344" s="105"/>
      <c r="C344" s="105"/>
      <c r="D344" s="105"/>
      <c r="E344" s="105"/>
      <c r="F344" s="105"/>
      <c r="G344" s="105"/>
      <c r="H344" s="105"/>
      <c r="I344" s="106"/>
    </row>
    <row r="345" spans="1:9" ht="15" customHeight="1" x14ac:dyDescent="0.25">
      <c r="A345" s="102">
        <v>114</v>
      </c>
      <c r="B345" s="65" t="s">
        <v>613</v>
      </c>
      <c r="C345" s="68">
        <v>6126</v>
      </c>
      <c r="D345" s="68">
        <v>6432.3</v>
      </c>
      <c r="E345" s="68">
        <v>6753.9</v>
      </c>
      <c r="F345" s="68">
        <v>7091.6</v>
      </c>
      <c r="G345" s="68">
        <v>7446.18</v>
      </c>
      <c r="H345" s="68">
        <v>7818.48</v>
      </c>
      <c r="I345" s="102">
        <v>114</v>
      </c>
    </row>
    <row r="346" spans="1:9" ht="15" customHeight="1" x14ac:dyDescent="0.25">
      <c r="A346" s="103"/>
      <c r="B346" s="65" t="s">
        <v>614</v>
      </c>
      <c r="C346" s="67">
        <v>73512</v>
      </c>
      <c r="D346" s="66">
        <v>77187.600000000006</v>
      </c>
      <c r="E346" s="66">
        <v>81046.8</v>
      </c>
      <c r="F346" s="66">
        <v>85099.199999999997</v>
      </c>
      <c r="G346" s="66">
        <v>89354.16</v>
      </c>
      <c r="H346" s="66">
        <v>93821.759999999995</v>
      </c>
      <c r="I346" s="103"/>
    </row>
    <row r="347" spans="1:9" ht="30" customHeight="1" x14ac:dyDescent="0.25">
      <c r="A347" s="107" t="s">
        <v>615</v>
      </c>
      <c r="B347" s="108"/>
      <c r="C347" s="108"/>
      <c r="D347" s="108"/>
      <c r="E347" s="108"/>
      <c r="F347" s="108"/>
      <c r="G347" s="108"/>
      <c r="H347" s="108"/>
      <c r="I347" s="109"/>
    </row>
    <row r="348" spans="1:9" ht="15" customHeight="1" x14ac:dyDescent="0.25">
      <c r="A348" s="102">
        <v>115</v>
      </c>
      <c r="B348" s="65" t="s">
        <v>616</v>
      </c>
      <c r="C348" s="68">
        <v>6187.25</v>
      </c>
      <c r="D348" s="68">
        <v>6496.61</v>
      </c>
      <c r="E348" s="68">
        <v>6821.44</v>
      </c>
      <c r="F348" s="68">
        <v>7162.5</v>
      </c>
      <c r="G348" s="68">
        <v>7520.64</v>
      </c>
      <c r="H348" s="68">
        <v>7896.68</v>
      </c>
      <c r="I348" s="102">
        <v>115</v>
      </c>
    </row>
    <row r="349" spans="1:9" ht="15" customHeight="1" x14ac:dyDescent="0.25">
      <c r="A349" s="103"/>
      <c r="B349" s="65" t="s">
        <v>617</v>
      </c>
      <c r="C349" s="67">
        <v>74247</v>
      </c>
      <c r="D349" s="66">
        <v>77959.320000000007</v>
      </c>
      <c r="E349" s="66">
        <v>81857.279999999999</v>
      </c>
      <c r="F349" s="66">
        <v>85950</v>
      </c>
      <c r="G349" s="66">
        <v>90247.679999999993</v>
      </c>
      <c r="H349" s="66">
        <v>94760.16</v>
      </c>
      <c r="I349" s="103"/>
    </row>
    <row r="350" spans="1:9" ht="15" customHeight="1" x14ac:dyDescent="0.25">
      <c r="A350" s="104" t="s">
        <v>351</v>
      </c>
      <c r="B350" s="105"/>
      <c r="C350" s="105"/>
      <c r="D350" s="105"/>
      <c r="E350" s="105"/>
      <c r="F350" s="105"/>
      <c r="G350" s="105"/>
      <c r="H350" s="105"/>
      <c r="I350" s="106"/>
    </row>
    <row r="351" spans="1:9" ht="15" customHeight="1" x14ac:dyDescent="0.25">
      <c r="A351" s="102">
        <v>116</v>
      </c>
      <c r="B351" s="65" t="s">
        <v>618</v>
      </c>
      <c r="C351" s="68">
        <v>6249.12</v>
      </c>
      <c r="D351" s="68">
        <v>6561.56</v>
      </c>
      <c r="E351" s="68">
        <v>6889.65</v>
      </c>
      <c r="F351" s="68">
        <v>7234.13</v>
      </c>
      <c r="G351" s="68">
        <v>7595.84</v>
      </c>
      <c r="H351" s="68">
        <v>7975.62</v>
      </c>
      <c r="I351" s="102">
        <v>116</v>
      </c>
    </row>
    <row r="352" spans="1:9" ht="15" customHeight="1" x14ac:dyDescent="0.25">
      <c r="A352" s="103"/>
      <c r="B352" s="65" t="s">
        <v>619</v>
      </c>
      <c r="C352" s="67">
        <v>74989.440000000002</v>
      </c>
      <c r="D352" s="66">
        <v>78738.720000000001</v>
      </c>
      <c r="E352" s="66">
        <v>82675.8</v>
      </c>
      <c r="F352" s="66">
        <v>86809.56</v>
      </c>
      <c r="G352" s="66">
        <v>91150.080000000002</v>
      </c>
      <c r="H352" s="66">
        <v>95707.44</v>
      </c>
      <c r="I352" s="103"/>
    </row>
    <row r="353" spans="1:9" ht="15" customHeight="1" x14ac:dyDescent="0.25">
      <c r="A353" s="104" t="s">
        <v>351</v>
      </c>
      <c r="B353" s="105"/>
      <c r="C353" s="105"/>
      <c r="D353" s="105"/>
      <c r="E353" s="105"/>
      <c r="F353" s="105"/>
      <c r="G353" s="105"/>
      <c r="H353" s="105"/>
      <c r="I353" s="106"/>
    </row>
    <row r="354" spans="1:9" ht="15" customHeight="1" x14ac:dyDescent="0.25">
      <c r="A354" s="102">
        <v>117</v>
      </c>
      <c r="B354" s="65" t="s">
        <v>620</v>
      </c>
      <c r="C354" s="68">
        <v>6311.6</v>
      </c>
      <c r="D354" s="68">
        <v>6627.18</v>
      </c>
      <c r="E354" s="68">
        <v>6958.53</v>
      </c>
      <c r="F354" s="68">
        <v>7306.46</v>
      </c>
      <c r="G354" s="68">
        <v>7671.8</v>
      </c>
      <c r="H354" s="68">
        <v>8055.38</v>
      </c>
      <c r="I354" s="102">
        <v>117</v>
      </c>
    </row>
    <row r="355" spans="1:9" ht="15" customHeight="1" x14ac:dyDescent="0.25">
      <c r="A355" s="103"/>
      <c r="B355" s="65" t="s">
        <v>621</v>
      </c>
      <c r="C355" s="67">
        <v>75739.199999999997</v>
      </c>
      <c r="D355" s="66">
        <v>79526.16</v>
      </c>
      <c r="E355" s="66">
        <v>83502.36</v>
      </c>
      <c r="F355" s="66">
        <v>87677.52</v>
      </c>
      <c r="G355" s="66">
        <v>92061.6</v>
      </c>
      <c r="H355" s="66">
        <v>96664.56</v>
      </c>
      <c r="I355" s="103"/>
    </row>
    <row r="356" spans="1:9" ht="15" customHeight="1" x14ac:dyDescent="0.25">
      <c r="A356" s="104" t="s">
        <v>351</v>
      </c>
      <c r="B356" s="105"/>
      <c r="C356" s="105"/>
      <c r="D356" s="105"/>
      <c r="E356" s="105"/>
      <c r="F356" s="105"/>
      <c r="G356" s="105"/>
      <c r="H356" s="105"/>
      <c r="I356" s="106"/>
    </row>
    <row r="357" spans="1:9" ht="15" customHeight="1" x14ac:dyDescent="0.25">
      <c r="A357" s="102">
        <v>118</v>
      </c>
      <c r="B357" s="65" t="s">
        <v>622</v>
      </c>
      <c r="C357" s="68">
        <v>6374.72</v>
      </c>
      <c r="D357" s="68">
        <v>6693.45</v>
      </c>
      <c r="E357" s="68">
        <v>7028.13</v>
      </c>
      <c r="F357" s="68">
        <v>7379.54</v>
      </c>
      <c r="G357" s="68">
        <v>7748.51</v>
      </c>
      <c r="H357" s="68">
        <v>8135.93</v>
      </c>
      <c r="I357" s="102">
        <v>118</v>
      </c>
    </row>
    <row r="358" spans="1:9" ht="15" customHeight="1" x14ac:dyDescent="0.25">
      <c r="A358" s="103"/>
      <c r="B358" s="65" t="s">
        <v>623</v>
      </c>
      <c r="C358" s="67">
        <v>76496.639999999999</v>
      </c>
      <c r="D358" s="66">
        <v>80321.399999999994</v>
      </c>
      <c r="E358" s="66">
        <v>84337.56</v>
      </c>
      <c r="F358" s="66">
        <v>88554.48</v>
      </c>
      <c r="G358" s="66">
        <v>92982.12</v>
      </c>
      <c r="H358" s="66">
        <v>97631.16</v>
      </c>
      <c r="I358" s="103"/>
    </row>
    <row r="359" spans="1:9" ht="41.25" customHeight="1" x14ac:dyDescent="0.25">
      <c r="A359" s="107" t="s">
        <v>624</v>
      </c>
      <c r="B359" s="108"/>
      <c r="C359" s="108"/>
      <c r="D359" s="108"/>
      <c r="E359" s="108"/>
      <c r="F359" s="108"/>
      <c r="G359" s="108"/>
      <c r="H359" s="108"/>
      <c r="I359" s="109"/>
    </row>
    <row r="360" spans="1:9" ht="15" customHeight="1" x14ac:dyDescent="0.25">
      <c r="A360" s="102">
        <v>119</v>
      </c>
      <c r="B360" s="65" t="s">
        <v>625</v>
      </c>
      <c r="C360" s="68">
        <v>6438.45</v>
      </c>
      <c r="D360" s="68">
        <v>6760.37</v>
      </c>
      <c r="E360" s="68">
        <v>7098.41</v>
      </c>
      <c r="F360" s="68">
        <v>7453.34</v>
      </c>
      <c r="G360" s="68">
        <v>7826.01</v>
      </c>
      <c r="H360" s="68">
        <v>8217.31</v>
      </c>
      <c r="I360" s="102">
        <v>119</v>
      </c>
    </row>
    <row r="361" spans="1:9" ht="15" customHeight="1" x14ac:dyDescent="0.25">
      <c r="A361" s="103"/>
      <c r="B361" s="65" t="s">
        <v>626</v>
      </c>
      <c r="C361" s="67">
        <v>77261.399999999994</v>
      </c>
      <c r="D361" s="66">
        <v>81124.44</v>
      </c>
      <c r="E361" s="66">
        <v>85180.92</v>
      </c>
      <c r="F361" s="66">
        <v>89440.08</v>
      </c>
      <c r="G361" s="68">
        <v>93912.12</v>
      </c>
      <c r="H361" s="66">
        <v>98607.72</v>
      </c>
      <c r="I361" s="103"/>
    </row>
    <row r="362" spans="1:9" ht="15" customHeight="1" x14ac:dyDescent="0.25">
      <c r="A362" s="104" t="s">
        <v>351</v>
      </c>
      <c r="B362" s="105"/>
      <c r="C362" s="105"/>
      <c r="D362" s="105"/>
      <c r="E362" s="105"/>
      <c r="F362" s="105"/>
      <c r="G362" s="105"/>
      <c r="H362" s="105"/>
      <c r="I362" s="106"/>
    </row>
    <row r="363" spans="1:9" ht="15" customHeight="1" x14ac:dyDescent="0.25">
      <c r="A363" s="102">
        <v>120</v>
      </c>
      <c r="B363" s="65" t="s">
        <v>627</v>
      </c>
      <c r="C363" s="68">
        <v>6502.86</v>
      </c>
      <c r="D363" s="68">
        <v>6827.98</v>
      </c>
      <c r="E363" s="68">
        <v>7169.4</v>
      </c>
      <c r="F363" s="68">
        <v>7527.87</v>
      </c>
      <c r="G363" s="68">
        <v>7904.26</v>
      </c>
      <c r="H363" s="68">
        <v>8299.4699999999993</v>
      </c>
      <c r="I363" s="102">
        <v>120</v>
      </c>
    </row>
    <row r="364" spans="1:9" ht="15" customHeight="1" x14ac:dyDescent="0.25">
      <c r="A364" s="103"/>
      <c r="B364" s="65" t="s">
        <v>628</v>
      </c>
      <c r="C364" s="67">
        <v>78034.320000000007</v>
      </c>
      <c r="D364" s="66">
        <v>81935.759999999995</v>
      </c>
      <c r="E364" s="66">
        <v>86032.8</v>
      </c>
      <c r="F364" s="66">
        <v>90334.44</v>
      </c>
      <c r="G364" s="68">
        <v>94851.12</v>
      </c>
      <c r="H364" s="66">
        <v>99593.64</v>
      </c>
      <c r="I364" s="103"/>
    </row>
    <row r="365" spans="1:9" ht="15" customHeight="1" x14ac:dyDescent="0.25">
      <c r="A365" s="104" t="s">
        <v>629</v>
      </c>
      <c r="B365" s="105"/>
      <c r="C365" s="105"/>
      <c r="D365" s="105"/>
      <c r="E365" s="105"/>
      <c r="F365" s="105"/>
      <c r="G365" s="105"/>
      <c r="H365" s="105"/>
      <c r="I365" s="106"/>
    </row>
    <row r="366" spans="1:9" ht="15" customHeight="1" x14ac:dyDescent="0.25">
      <c r="A366" s="102">
        <v>121</v>
      </c>
      <c r="B366" s="65" t="s">
        <v>630</v>
      </c>
      <c r="C366" s="68">
        <v>6567.87</v>
      </c>
      <c r="D366" s="68">
        <v>6896.28</v>
      </c>
      <c r="E366" s="68">
        <v>7241.08</v>
      </c>
      <c r="F366" s="68">
        <v>7603.14</v>
      </c>
      <c r="G366" s="68">
        <v>7983.29</v>
      </c>
      <c r="H366" s="68">
        <v>8382.48</v>
      </c>
      <c r="I366" s="102">
        <v>121</v>
      </c>
    </row>
    <row r="367" spans="1:9" ht="15" customHeight="1" x14ac:dyDescent="0.25">
      <c r="A367" s="103"/>
      <c r="B367" s="65" t="s">
        <v>631</v>
      </c>
      <c r="C367" s="67">
        <v>78814.44</v>
      </c>
      <c r="D367" s="66">
        <v>82755.360000000001</v>
      </c>
      <c r="E367" s="66">
        <v>86892.96</v>
      </c>
      <c r="F367" s="66">
        <v>91237.68</v>
      </c>
      <c r="G367" s="68">
        <v>95799.48</v>
      </c>
      <c r="H367" s="68">
        <v>100589.75999999999</v>
      </c>
      <c r="I367" s="103"/>
    </row>
    <row r="368" spans="1:9" ht="15" customHeight="1" x14ac:dyDescent="0.25">
      <c r="A368" s="104" t="s">
        <v>351</v>
      </c>
      <c r="B368" s="105"/>
      <c r="C368" s="105"/>
      <c r="D368" s="105"/>
      <c r="E368" s="105"/>
      <c r="F368" s="105"/>
      <c r="G368" s="105"/>
      <c r="H368" s="105"/>
      <c r="I368" s="106"/>
    </row>
    <row r="369" spans="1:9" ht="15" customHeight="1" x14ac:dyDescent="0.25">
      <c r="A369" s="102">
        <v>122</v>
      </c>
      <c r="B369" s="65" t="s">
        <v>632</v>
      </c>
      <c r="C369" s="68">
        <v>6633.56</v>
      </c>
      <c r="D369" s="68">
        <v>6965.21</v>
      </c>
      <c r="E369" s="68">
        <v>7313.49</v>
      </c>
      <c r="F369" s="68">
        <v>7679.17</v>
      </c>
      <c r="G369" s="68">
        <v>8063.12</v>
      </c>
      <c r="H369" s="68">
        <v>8466.2800000000007</v>
      </c>
      <c r="I369" s="102">
        <v>122</v>
      </c>
    </row>
    <row r="370" spans="1:9" ht="15" customHeight="1" x14ac:dyDescent="0.25">
      <c r="A370" s="103"/>
      <c r="B370" s="65" t="s">
        <v>633</v>
      </c>
      <c r="C370" s="67">
        <v>79602.720000000001</v>
      </c>
      <c r="D370" s="66">
        <v>83582.52</v>
      </c>
      <c r="E370" s="66">
        <v>87761.88</v>
      </c>
      <c r="F370" s="66">
        <v>92150.04</v>
      </c>
      <c r="G370" s="68">
        <v>96757.440000000002</v>
      </c>
      <c r="H370" s="68">
        <v>101595.36</v>
      </c>
      <c r="I370" s="103"/>
    </row>
    <row r="371" spans="1:9" ht="15" customHeight="1" x14ac:dyDescent="0.25">
      <c r="A371" s="104" t="s">
        <v>634</v>
      </c>
      <c r="B371" s="105"/>
      <c r="C371" s="105"/>
      <c r="D371" s="105"/>
      <c r="E371" s="105"/>
      <c r="F371" s="105"/>
      <c r="G371" s="105"/>
      <c r="H371" s="105"/>
      <c r="I371" s="106"/>
    </row>
    <row r="372" spans="1:9" ht="15" customHeight="1" x14ac:dyDescent="0.25">
      <c r="A372" s="102">
        <v>123</v>
      </c>
      <c r="B372" s="65" t="s">
        <v>635</v>
      </c>
      <c r="C372" s="68">
        <v>6699.89</v>
      </c>
      <c r="D372" s="68">
        <v>7034.87</v>
      </c>
      <c r="E372" s="68">
        <v>7386.61</v>
      </c>
      <c r="F372" s="68">
        <v>7755.96</v>
      </c>
      <c r="G372" s="68">
        <v>8143.77</v>
      </c>
      <c r="H372" s="68">
        <v>8550.9500000000007</v>
      </c>
      <c r="I372" s="102">
        <v>123</v>
      </c>
    </row>
    <row r="373" spans="1:9" ht="15" customHeight="1" x14ac:dyDescent="0.25">
      <c r="A373" s="103"/>
      <c r="B373" s="65" t="s">
        <v>636</v>
      </c>
      <c r="C373" s="67">
        <v>80398.679999999993</v>
      </c>
      <c r="D373" s="66">
        <v>84418.44</v>
      </c>
      <c r="E373" s="66">
        <v>88639.32</v>
      </c>
      <c r="F373" s="66">
        <v>93071.52</v>
      </c>
      <c r="G373" s="68">
        <v>97725.24</v>
      </c>
      <c r="H373" s="68">
        <v>102611.4</v>
      </c>
      <c r="I373" s="103"/>
    </row>
    <row r="374" spans="1:9" ht="15" customHeight="1" x14ac:dyDescent="0.25">
      <c r="A374" s="104" t="s">
        <v>351</v>
      </c>
      <c r="B374" s="105"/>
      <c r="C374" s="105"/>
      <c r="D374" s="105"/>
      <c r="E374" s="105"/>
      <c r="F374" s="105"/>
      <c r="G374" s="105"/>
      <c r="H374" s="105"/>
      <c r="I374" s="106"/>
    </row>
    <row r="375" spans="1:9" ht="15" customHeight="1" x14ac:dyDescent="0.25">
      <c r="A375" s="102">
        <v>124</v>
      </c>
      <c r="B375" s="65" t="s">
        <v>637</v>
      </c>
      <c r="C375" s="68">
        <v>6766.87</v>
      </c>
      <c r="D375" s="68">
        <v>7105.23</v>
      </c>
      <c r="E375" s="68">
        <v>7460.48</v>
      </c>
      <c r="F375" s="68">
        <v>7833.51</v>
      </c>
      <c r="G375" s="68">
        <v>8225.17</v>
      </c>
      <c r="H375" s="68">
        <v>8636.44</v>
      </c>
      <c r="I375" s="102">
        <v>124</v>
      </c>
    </row>
    <row r="376" spans="1:9" ht="15" customHeight="1" x14ac:dyDescent="0.25">
      <c r="A376" s="103"/>
      <c r="B376" s="65" t="s">
        <v>638</v>
      </c>
      <c r="C376" s="67">
        <v>81202.44</v>
      </c>
      <c r="D376" s="66">
        <v>85262.76</v>
      </c>
      <c r="E376" s="66">
        <v>89525.759999999995</v>
      </c>
      <c r="F376" s="66">
        <v>94002.12</v>
      </c>
      <c r="G376" s="68">
        <v>98702.04</v>
      </c>
      <c r="H376" s="68">
        <v>103637.28</v>
      </c>
      <c r="I376" s="103"/>
    </row>
    <row r="377" spans="1:9" ht="90.75" customHeight="1" x14ac:dyDescent="0.25">
      <c r="A377" s="107" t="s">
        <v>639</v>
      </c>
      <c r="B377" s="108"/>
      <c r="C377" s="108"/>
      <c r="D377" s="108"/>
      <c r="E377" s="108"/>
      <c r="F377" s="108"/>
      <c r="G377" s="108"/>
      <c r="H377" s="108"/>
      <c r="I377" s="109"/>
    </row>
    <row r="378" spans="1:9" ht="15" customHeight="1" x14ac:dyDescent="0.25">
      <c r="A378" s="102">
        <v>125</v>
      </c>
      <c r="B378" s="65" t="s">
        <v>640</v>
      </c>
      <c r="C378" s="68">
        <v>6834.55</v>
      </c>
      <c r="D378" s="68">
        <v>7176.28</v>
      </c>
      <c r="E378" s="68">
        <v>7535.09</v>
      </c>
      <c r="F378" s="68">
        <v>7911.84</v>
      </c>
      <c r="G378" s="68">
        <v>8307.4500000000007</v>
      </c>
      <c r="H378" s="68">
        <v>8722.82</v>
      </c>
      <c r="I378" s="102">
        <v>125</v>
      </c>
    </row>
    <row r="379" spans="1:9" ht="15" customHeight="1" x14ac:dyDescent="0.25">
      <c r="A379" s="103"/>
      <c r="B379" s="65" t="s">
        <v>641</v>
      </c>
      <c r="C379" s="67">
        <v>82014.600000000006</v>
      </c>
      <c r="D379" s="66">
        <v>86115.36</v>
      </c>
      <c r="E379" s="66">
        <v>90421.08</v>
      </c>
      <c r="F379" s="66">
        <v>94942.080000000002</v>
      </c>
      <c r="G379" s="68">
        <v>99689.4</v>
      </c>
      <c r="H379" s="68">
        <v>104673.84</v>
      </c>
      <c r="I379" s="103"/>
    </row>
    <row r="380" spans="1:9" ht="15" customHeight="1" x14ac:dyDescent="0.25">
      <c r="A380" s="104" t="s">
        <v>351</v>
      </c>
      <c r="B380" s="105"/>
      <c r="C380" s="105"/>
      <c r="D380" s="105"/>
      <c r="E380" s="105"/>
      <c r="F380" s="105"/>
      <c r="G380" s="105"/>
      <c r="H380" s="105"/>
      <c r="I380" s="106"/>
    </row>
    <row r="381" spans="1:9" ht="15" customHeight="1" x14ac:dyDescent="0.25">
      <c r="A381" s="102">
        <v>126</v>
      </c>
      <c r="B381" s="65" t="s">
        <v>642</v>
      </c>
      <c r="C381" s="68">
        <v>6902.91</v>
      </c>
      <c r="D381" s="68">
        <v>7248.04</v>
      </c>
      <c r="E381" s="68">
        <v>7610.45</v>
      </c>
      <c r="F381" s="68">
        <v>7990.95</v>
      </c>
      <c r="G381" s="68">
        <v>8390.5</v>
      </c>
      <c r="H381" s="68">
        <v>8810.0400000000009</v>
      </c>
      <c r="I381" s="102">
        <v>126</v>
      </c>
    </row>
    <row r="382" spans="1:9" ht="15" customHeight="1" x14ac:dyDescent="0.25">
      <c r="A382" s="103"/>
      <c r="B382" s="65" t="s">
        <v>643</v>
      </c>
      <c r="C382" s="67">
        <v>82834.92</v>
      </c>
      <c r="D382" s="66">
        <v>86976.48</v>
      </c>
      <c r="E382" s="66">
        <v>91325.4</v>
      </c>
      <c r="F382" s="66">
        <v>95891.4</v>
      </c>
      <c r="G382" s="68">
        <v>100686</v>
      </c>
      <c r="H382" s="68">
        <v>105720.48</v>
      </c>
      <c r="I382" s="103"/>
    </row>
    <row r="383" spans="1:9" ht="39.75" customHeight="1" x14ac:dyDescent="0.25">
      <c r="A383" s="107" t="s">
        <v>644</v>
      </c>
      <c r="B383" s="108"/>
      <c r="C383" s="108"/>
      <c r="D383" s="108"/>
      <c r="E383" s="108"/>
      <c r="F383" s="108"/>
      <c r="G383" s="108"/>
      <c r="H383" s="108"/>
      <c r="I383" s="109"/>
    </row>
    <row r="384" spans="1:9" ht="15" customHeight="1" x14ac:dyDescent="0.25">
      <c r="A384" s="102">
        <v>127</v>
      </c>
      <c r="B384" s="65" t="s">
        <v>645</v>
      </c>
      <c r="C384" s="68">
        <v>6971.92</v>
      </c>
      <c r="D384" s="68">
        <v>7320.54</v>
      </c>
      <c r="E384" s="68">
        <v>7686.54</v>
      </c>
      <c r="F384" s="68">
        <v>8070.88</v>
      </c>
      <c r="G384" s="68">
        <v>8474.42</v>
      </c>
      <c r="H384" s="68">
        <v>8898.15</v>
      </c>
      <c r="I384" s="102">
        <v>127</v>
      </c>
    </row>
    <row r="385" spans="1:9" ht="15" customHeight="1" x14ac:dyDescent="0.25">
      <c r="A385" s="103"/>
      <c r="B385" s="65" t="s">
        <v>646</v>
      </c>
      <c r="C385" s="67">
        <v>83663.039999999994</v>
      </c>
      <c r="D385" s="66">
        <v>87846.48</v>
      </c>
      <c r="E385" s="66">
        <v>92238.48</v>
      </c>
      <c r="F385" s="66">
        <v>96850.559999999998</v>
      </c>
      <c r="G385" s="68">
        <v>101693.04</v>
      </c>
      <c r="H385" s="68">
        <v>106777.8</v>
      </c>
      <c r="I385" s="103"/>
    </row>
    <row r="386" spans="1:9" ht="15" customHeight="1" x14ac:dyDescent="0.25">
      <c r="A386" s="104" t="s">
        <v>351</v>
      </c>
      <c r="B386" s="105"/>
      <c r="C386" s="105"/>
      <c r="D386" s="105"/>
      <c r="E386" s="105"/>
      <c r="F386" s="105"/>
      <c r="G386" s="105"/>
      <c r="H386" s="105"/>
      <c r="I386" s="106"/>
    </row>
    <row r="387" spans="1:9" ht="15" customHeight="1" x14ac:dyDescent="0.25">
      <c r="A387" s="102">
        <v>128</v>
      </c>
      <c r="B387" s="65" t="s">
        <v>647</v>
      </c>
      <c r="C387" s="68">
        <v>7041.64</v>
      </c>
      <c r="D387" s="68">
        <v>7393.73</v>
      </c>
      <c r="E387" s="68">
        <v>7763.42</v>
      </c>
      <c r="F387" s="68">
        <v>8151.58</v>
      </c>
      <c r="G387" s="68">
        <v>8559.16</v>
      </c>
      <c r="H387" s="68">
        <v>8987.1200000000008</v>
      </c>
      <c r="I387" s="102">
        <v>128</v>
      </c>
    </row>
    <row r="388" spans="1:9" ht="15" customHeight="1" x14ac:dyDescent="0.25">
      <c r="A388" s="103"/>
      <c r="B388" s="65" t="s">
        <v>648</v>
      </c>
      <c r="C388" s="67">
        <v>84499.68</v>
      </c>
      <c r="D388" s="66">
        <v>88724.76</v>
      </c>
      <c r="E388" s="66">
        <v>93161.04</v>
      </c>
      <c r="F388" s="66">
        <v>97818.96</v>
      </c>
      <c r="G388" s="68">
        <v>102709.92</v>
      </c>
      <c r="H388" s="68">
        <v>107845.44</v>
      </c>
      <c r="I388" s="103"/>
    </row>
    <row r="389" spans="1:9" ht="15" customHeight="1" x14ac:dyDescent="0.25">
      <c r="A389" s="104" t="s">
        <v>649</v>
      </c>
      <c r="B389" s="105"/>
      <c r="C389" s="105"/>
      <c r="D389" s="105"/>
      <c r="E389" s="105"/>
      <c r="F389" s="105"/>
      <c r="G389" s="105"/>
      <c r="H389" s="105"/>
      <c r="I389" s="106"/>
    </row>
    <row r="390" spans="1:9" ht="15" customHeight="1" x14ac:dyDescent="0.25">
      <c r="A390" s="102">
        <v>129</v>
      </c>
      <c r="B390" s="65" t="s">
        <v>650</v>
      </c>
      <c r="C390" s="68">
        <v>7112.07</v>
      </c>
      <c r="D390" s="68">
        <v>7467.66</v>
      </c>
      <c r="E390" s="68">
        <v>7841.06</v>
      </c>
      <c r="F390" s="68">
        <v>8233.11</v>
      </c>
      <c r="G390" s="68">
        <v>8644.73</v>
      </c>
      <c r="H390" s="68">
        <v>9076.98</v>
      </c>
      <c r="I390" s="102">
        <v>129</v>
      </c>
    </row>
    <row r="391" spans="1:9" ht="15" customHeight="1" x14ac:dyDescent="0.25">
      <c r="A391" s="103"/>
      <c r="B391" s="65" t="s">
        <v>651</v>
      </c>
      <c r="C391" s="67">
        <v>85344.84</v>
      </c>
      <c r="D391" s="66">
        <v>89611.92</v>
      </c>
      <c r="E391" s="66">
        <v>94092.72</v>
      </c>
      <c r="F391" s="66">
        <v>98797.32</v>
      </c>
      <c r="G391" s="68">
        <v>103736.76</v>
      </c>
      <c r="H391" s="68">
        <v>108923.76</v>
      </c>
      <c r="I391" s="103"/>
    </row>
    <row r="392" spans="1:9" ht="15" customHeight="1" x14ac:dyDescent="0.25">
      <c r="A392" s="104" t="s">
        <v>351</v>
      </c>
      <c r="B392" s="105"/>
      <c r="C392" s="105"/>
      <c r="D392" s="105"/>
      <c r="E392" s="105"/>
      <c r="F392" s="105"/>
      <c r="G392" s="105"/>
      <c r="H392" s="105"/>
      <c r="I392" s="106"/>
    </row>
    <row r="393" spans="1:9" ht="15" customHeight="1" x14ac:dyDescent="0.25">
      <c r="A393" s="102">
        <v>130</v>
      </c>
      <c r="B393" s="65" t="s">
        <v>652</v>
      </c>
      <c r="C393" s="68">
        <v>7183.19</v>
      </c>
      <c r="D393" s="68">
        <v>7542.35</v>
      </c>
      <c r="E393" s="68">
        <v>7919.46</v>
      </c>
      <c r="F393" s="68">
        <v>8315.44</v>
      </c>
      <c r="G393" s="68">
        <v>8731.2000000000007</v>
      </c>
      <c r="H393" s="68">
        <v>9167.7800000000007</v>
      </c>
      <c r="I393" s="102">
        <v>130</v>
      </c>
    </row>
    <row r="394" spans="1:9" ht="15" customHeight="1" x14ac:dyDescent="0.25">
      <c r="A394" s="103"/>
      <c r="B394" s="65" t="s">
        <v>653</v>
      </c>
      <c r="C394" s="67">
        <v>86198.28</v>
      </c>
      <c r="D394" s="66">
        <v>90508.2</v>
      </c>
      <c r="E394" s="66">
        <v>95033.52</v>
      </c>
      <c r="F394" s="66">
        <v>99785.279999999999</v>
      </c>
      <c r="G394" s="68">
        <v>104774.39999999999</v>
      </c>
      <c r="H394" s="68">
        <v>110013.36</v>
      </c>
      <c r="I394" s="103"/>
    </row>
    <row r="395" spans="1:9" ht="15" customHeight="1" x14ac:dyDescent="0.25">
      <c r="A395" s="104" t="s">
        <v>654</v>
      </c>
      <c r="B395" s="105"/>
      <c r="C395" s="105"/>
      <c r="D395" s="105"/>
      <c r="E395" s="105"/>
      <c r="F395" s="105"/>
      <c r="G395" s="105"/>
      <c r="H395" s="105"/>
      <c r="I395" s="106"/>
    </row>
    <row r="396" spans="1:9" ht="15" customHeight="1" x14ac:dyDescent="0.25">
      <c r="A396" s="102">
        <v>131</v>
      </c>
      <c r="B396" s="65" t="s">
        <v>655</v>
      </c>
      <c r="C396" s="68">
        <v>7255.02</v>
      </c>
      <c r="D396" s="68">
        <v>7617.76</v>
      </c>
      <c r="E396" s="68">
        <v>7998.65</v>
      </c>
      <c r="F396" s="68">
        <v>8398.59</v>
      </c>
      <c r="G396" s="68">
        <v>8818.51</v>
      </c>
      <c r="H396" s="68">
        <v>9259.44</v>
      </c>
      <c r="I396" s="102">
        <v>131</v>
      </c>
    </row>
    <row r="397" spans="1:9" ht="15" customHeight="1" x14ac:dyDescent="0.25">
      <c r="A397" s="103"/>
      <c r="B397" s="65" t="s">
        <v>656</v>
      </c>
      <c r="C397" s="67">
        <v>87060.24</v>
      </c>
      <c r="D397" s="66">
        <v>91413.119999999995</v>
      </c>
      <c r="E397" s="66">
        <v>95983.8</v>
      </c>
      <c r="F397" s="68">
        <v>100783.08</v>
      </c>
      <c r="G397" s="68">
        <v>105822.12</v>
      </c>
      <c r="H397" s="68">
        <v>111113.28</v>
      </c>
      <c r="I397" s="103"/>
    </row>
    <row r="398" spans="1:9" ht="15" customHeight="1" x14ac:dyDescent="0.25">
      <c r="A398" s="104" t="s">
        <v>657</v>
      </c>
      <c r="B398" s="105"/>
      <c r="C398" s="105"/>
      <c r="D398" s="105"/>
      <c r="E398" s="105"/>
      <c r="F398" s="105"/>
      <c r="G398" s="105"/>
      <c r="H398" s="105"/>
      <c r="I398" s="106"/>
    </row>
    <row r="399" spans="1:9" ht="15" customHeight="1" x14ac:dyDescent="0.25">
      <c r="A399" s="102">
        <v>132</v>
      </c>
      <c r="B399" s="65" t="s">
        <v>658</v>
      </c>
      <c r="C399" s="68">
        <v>7327.57</v>
      </c>
      <c r="D399" s="68">
        <v>7693.94</v>
      </c>
      <c r="E399" s="68">
        <v>8078.65</v>
      </c>
      <c r="F399" s="68">
        <v>8482.58</v>
      </c>
      <c r="G399" s="68">
        <v>8906.67</v>
      </c>
      <c r="H399" s="68">
        <v>9352.0400000000009</v>
      </c>
      <c r="I399" s="102">
        <v>132</v>
      </c>
    </row>
    <row r="400" spans="1:9" ht="15" customHeight="1" x14ac:dyDescent="0.25">
      <c r="A400" s="103"/>
      <c r="B400" s="65" t="s">
        <v>659</v>
      </c>
      <c r="C400" s="67">
        <v>87930.84</v>
      </c>
      <c r="D400" s="66">
        <v>92327.28</v>
      </c>
      <c r="E400" s="66">
        <v>96943.8</v>
      </c>
      <c r="F400" s="68">
        <v>101790.96</v>
      </c>
      <c r="G400" s="68">
        <v>106880.04</v>
      </c>
      <c r="H400" s="68">
        <v>112224.48</v>
      </c>
      <c r="I400" s="103"/>
    </row>
    <row r="401" spans="1:9" ht="15" customHeight="1" x14ac:dyDescent="0.25">
      <c r="A401" s="104" t="s">
        <v>351</v>
      </c>
      <c r="B401" s="105"/>
      <c r="C401" s="105"/>
      <c r="D401" s="105"/>
      <c r="E401" s="105"/>
      <c r="F401" s="105"/>
      <c r="G401" s="105"/>
      <c r="H401" s="105"/>
      <c r="I401" s="106"/>
    </row>
    <row r="402" spans="1:9" ht="15" customHeight="1" x14ac:dyDescent="0.25">
      <c r="A402" s="102">
        <v>133</v>
      </c>
      <c r="B402" s="65" t="s">
        <v>660</v>
      </c>
      <c r="C402" s="68">
        <v>7400.86</v>
      </c>
      <c r="D402" s="68">
        <v>7770.88</v>
      </c>
      <c r="E402" s="68">
        <v>8159.43</v>
      </c>
      <c r="F402" s="68">
        <v>8567.42</v>
      </c>
      <c r="G402" s="68">
        <v>8995.76</v>
      </c>
      <c r="H402" s="68">
        <v>9445.57</v>
      </c>
      <c r="I402" s="102">
        <v>133</v>
      </c>
    </row>
    <row r="403" spans="1:9" ht="15" customHeight="1" x14ac:dyDescent="0.25">
      <c r="A403" s="103"/>
      <c r="B403" s="65" t="s">
        <v>661</v>
      </c>
      <c r="C403" s="67">
        <v>88810.32</v>
      </c>
      <c r="D403" s="66">
        <v>93250.559999999998</v>
      </c>
      <c r="E403" s="66">
        <v>97913.16</v>
      </c>
      <c r="F403" s="68">
        <v>102809.04</v>
      </c>
      <c r="G403" s="68">
        <v>107949.12</v>
      </c>
      <c r="H403" s="68">
        <v>113346.84</v>
      </c>
      <c r="I403" s="103"/>
    </row>
    <row r="404" spans="1:9" ht="15" customHeight="1" x14ac:dyDescent="0.25">
      <c r="A404" s="104" t="s">
        <v>351</v>
      </c>
      <c r="B404" s="105"/>
      <c r="C404" s="105"/>
      <c r="D404" s="105"/>
      <c r="E404" s="105"/>
      <c r="F404" s="105"/>
      <c r="G404" s="105"/>
      <c r="H404" s="105"/>
      <c r="I404" s="106"/>
    </row>
    <row r="405" spans="1:9" ht="15" customHeight="1" x14ac:dyDescent="0.25">
      <c r="A405" s="102">
        <v>134</v>
      </c>
      <c r="B405" s="65" t="s">
        <v>662</v>
      </c>
      <c r="C405" s="68">
        <v>7474.84</v>
      </c>
      <c r="D405" s="68">
        <v>7848.59</v>
      </c>
      <c r="E405" s="68">
        <v>8241.02</v>
      </c>
      <c r="F405" s="68">
        <v>8653.08</v>
      </c>
      <c r="G405" s="68">
        <v>9085.7199999999993</v>
      </c>
      <c r="H405" s="68">
        <v>9540.02</v>
      </c>
      <c r="I405" s="102">
        <v>134</v>
      </c>
    </row>
    <row r="406" spans="1:9" ht="15" customHeight="1" x14ac:dyDescent="0.25">
      <c r="A406" s="103"/>
      <c r="B406" s="65" t="s">
        <v>663</v>
      </c>
      <c r="C406" s="67">
        <v>89698.08</v>
      </c>
      <c r="D406" s="66">
        <v>94183.08</v>
      </c>
      <c r="E406" s="66">
        <v>98892.24</v>
      </c>
      <c r="F406" s="68">
        <v>103836.96</v>
      </c>
      <c r="G406" s="68">
        <v>109028.64</v>
      </c>
      <c r="H406" s="68">
        <v>114480.24</v>
      </c>
      <c r="I406" s="103"/>
    </row>
    <row r="407" spans="1:9" ht="15" customHeight="1" x14ac:dyDescent="0.25">
      <c r="A407" s="104" t="s">
        <v>664</v>
      </c>
      <c r="B407" s="105"/>
      <c r="C407" s="105"/>
      <c r="D407" s="105"/>
      <c r="E407" s="105"/>
      <c r="F407" s="105"/>
      <c r="G407" s="105"/>
      <c r="H407" s="105"/>
      <c r="I407" s="106"/>
    </row>
    <row r="408" spans="1:9" ht="15" customHeight="1" x14ac:dyDescent="0.25">
      <c r="A408" s="102">
        <v>135</v>
      </c>
      <c r="B408" s="65" t="s">
        <v>665</v>
      </c>
      <c r="C408" s="68">
        <v>7549.59</v>
      </c>
      <c r="D408" s="68">
        <v>7927.08</v>
      </c>
      <c r="E408" s="68">
        <v>8323.43</v>
      </c>
      <c r="F408" s="68">
        <v>8739.64</v>
      </c>
      <c r="G408" s="68">
        <v>9176.59</v>
      </c>
      <c r="H408" s="68">
        <v>9635.39</v>
      </c>
      <c r="I408" s="102">
        <v>135</v>
      </c>
    </row>
    <row r="409" spans="1:9" ht="15" customHeight="1" x14ac:dyDescent="0.25">
      <c r="A409" s="103"/>
      <c r="B409" s="65" t="s">
        <v>666</v>
      </c>
      <c r="C409" s="67">
        <v>90595.08</v>
      </c>
      <c r="D409" s="66">
        <v>95124.96</v>
      </c>
      <c r="E409" s="66">
        <v>99881.16</v>
      </c>
      <c r="F409" s="68">
        <v>104875.68</v>
      </c>
      <c r="G409" s="68">
        <v>110119.08</v>
      </c>
      <c r="H409" s="68">
        <v>115624.68</v>
      </c>
      <c r="I409" s="103"/>
    </row>
    <row r="410" spans="1:9" ht="15" customHeight="1" x14ac:dyDescent="0.25">
      <c r="A410" s="104" t="s">
        <v>351</v>
      </c>
      <c r="B410" s="105"/>
      <c r="C410" s="105"/>
      <c r="D410" s="105"/>
      <c r="E410" s="105"/>
      <c r="F410" s="105"/>
      <c r="G410" s="105"/>
      <c r="H410" s="105"/>
      <c r="I410" s="106"/>
    </row>
    <row r="411" spans="1:9" ht="15" customHeight="1" x14ac:dyDescent="0.25">
      <c r="A411" s="102">
        <v>136</v>
      </c>
      <c r="B411" s="65" t="s">
        <v>667</v>
      </c>
      <c r="C411" s="68">
        <v>7625.09</v>
      </c>
      <c r="D411" s="68">
        <v>8006.34</v>
      </c>
      <c r="E411" s="68">
        <v>8406.65</v>
      </c>
      <c r="F411" s="68">
        <v>8827.02</v>
      </c>
      <c r="G411" s="68">
        <v>9268.33</v>
      </c>
      <c r="H411" s="68">
        <v>9731.76</v>
      </c>
      <c r="I411" s="102">
        <v>136</v>
      </c>
    </row>
    <row r="412" spans="1:9" ht="15" customHeight="1" x14ac:dyDescent="0.25">
      <c r="A412" s="103"/>
      <c r="B412" s="65" t="s">
        <v>668</v>
      </c>
      <c r="C412" s="67">
        <v>91501.08</v>
      </c>
      <c r="D412" s="66">
        <v>96076.08</v>
      </c>
      <c r="E412" s="67">
        <v>100879.8</v>
      </c>
      <c r="F412" s="68">
        <v>105924.24</v>
      </c>
      <c r="G412" s="68">
        <v>111219.96</v>
      </c>
      <c r="H412" s="68">
        <v>116781.12</v>
      </c>
      <c r="I412" s="103"/>
    </row>
    <row r="413" spans="1:9" ht="15" customHeight="1" x14ac:dyDescent="0.25">
      <c r="A413" s="104" t="s">
        <v>351</v>
      </c>
      <c r="B413" s="105"/>
      <c r="C413" s="105"/>
      <c r="D413" s="105"/>
      <c r="E413" s="105"/>
      <c r="F413" s="105"/>
      <c r="G413" s="105"/>
      <c r="H413" s="105"/>
      <c r="I413" s="106"/>
    </row>
    <row r="414" spans="1:9" ht="15" customHeight="1" x14ac:dyDescent="0.25">
      <c r="A414" s="102">
        <v>137</v>
      </c>
      <c r="B414" s="65" t="s">
        <v>669</v>
      </c>
      <c r="C414" s="68">
        <v>7701.32</v>
      </c>
      <c r="D414" s="68">
        <v>8086.41</v>
      </c>
      <c r="E414" s="68">
        <v>8490.73</v>
      </c>
      <c r="F414" s="68">
        <v>8915.2900000000009</v>
      </c>
      <c r="G414" s="68">
        <v>9361.01</v>
      </c>
      <c r="H414" s="68">
        <v>9829.08</v>
      </c>
      <c r="I414" s="102">
        <v>137</v>
      </c>
    </row>
    <row r="415" spans="1:9" ht="15" customHeight="1" x14ac:dyDescent="0.25">
      <c r="A415" s="103"/>
      <c r="B415" s="65" t="s">
        <v>670</v>
      </c>
      <c r="C415" s="67">
        <v>92415.84</v>
      </c>
      <c r="D415" s="66">
        <v>97036.92</v>
      </c>
      <c r="E415" s="67">
        <v>101888.76</v>
      </c>
      <c r="F415" s="68">
        <v>106983.48</v>
      </c>
      <c r="G415" s="68">
        <v>112332.12</v>
      </c>
      <c r="H415" s="68">
        <v>117948.96</v>
      </c>
      <c r="I415" s="103"/>
    </row>
    <row r="416" spans="1:9" ht="15" customHeight="1" x14ac:dyDescent="0.25">
      <c r="A416" s="104" t="s">
        <v>351</v>
      </c>
      <c r="B416" s="105"/>
      <c r="C416" s="105"/>
      <c r="D416" s="105"/>
      <c r="E416" s="105"/>
      <c r="F416" s="105"/>
      <c r="G416" s="105"/>
      <c r="H416" s="105"/>
      <c r="I416" s="106"/>
    </row>
    <row r="417" spans="1:9" ht="15" customHeight="1" x14ac:dyDescent="0.25">
      <c r="A417" s="102">
        <v>138</v>
      </c>
      <c r="B417" s="65" t="s">
        <v>671</v>
      </c>
      <c r="C417" s="68">
        <v>7778.35</v>
      </c>
      <c r="D417" s="68">
        <v>8167.28</v>
      </c>
      <c r="E417" s="68">
        <v>8575.64</v>
      </c>
      <c r="F417" s="68">
        <v>9004.43</v>
      </c>
      <c r="G417" s="68">
        <v>9454.65</v>
      </c>
      <c r="H417" s="68">
        <v>9927.3700000000008</v>
      </c>
      <c r="I417" s="102">
        <v>138</v>
      </c>
    </row>
    <row r="418" spans="1:9" ht="15" customHeight="1" x14ac:dyDescent="0.25">
      <c r="A418" s="103"/>
      <c r="B418" s="65" t="s">
        <v>672</v>
      </c>
      <c r="C418" s="67">
        <v>93340.2</v>
      </c>
      <c r="D418" s="66">
        <v>98007.360000000001</v>
      </c>
      <c r="E418" s="67">
        <v>102907.68</v>
      </c>
      <c r="F418" s="68">
        <v>108053.16</v>
      </c>
      <c r="G418" s="68">
        <v>113455.8</v>
      </c>
      <c r="H418" s="68">
        <v>119128.44</v>
      </c>
      <c r="I418" s="103"/>
    </row>
    <row r="419" spans="1:9" ht="15" customHeight="1" x14ac:dyDescent="0.25">
      <c r="A419" s="104" t="s">
        <v>351</v>
      </c>
      <c r="B419" s="105"/>
      <c r="C419" s="105"/>
      <c r="D419" s="105"/>
      <c r="E419" s="105"/>
      <c r="F419" s="105"/>
      <c r="G419" s="105"/>
      <c r="H419" s="105"/>
      <c r="I419" s="106"/>
    </row>
    <row r="420" spans="1:9" ht="15" customHeight="1" x14ac:dyDescent="0.25">
      <c r="A420" s="102">
        <v>139</v>
      </c>
      <c r="B420" s="65" t="s">
        <v>673</v>
      </c>
      <c r="C420" s="68">
        <v>7856.12</v>
      </c>
      <c r="D420" s="68">
        <v>8248.9500000000007</v>
      </c>
      <c r="E420" s="68">
        <v>8661.3799999999992</v>
      </c>
      <c r="F420" s="68">
        <v>9094.48</v>
      </c>
      <c r="G420" s="68">
        <v>9549.19</v>
      </c>
      <c r="H420" s="68">
        <v>10026.64</v>
      </c>
      <c r="I420" s="102">
        <v>139</v>
      </c>
    </row>
    <row r="421" spans="1:9" ht="15" customHeight="1" x14ac:dyDescent="0.25">
      <c r="A421" s="103"/>
      <c r="B421" s="65" t="s">
        <v>674</v>
      </c>
      <c r="C421" s="67">
        <v>94273.44</v>
      </c>
      <c r="D421" s="66">
        <v>98987.4</v>
      </c>
      <c r="E421" s="67">
        <v>103936.56</v>
      </c>
      <c r="F421" s="68">
        <v>109133.75999999999</v>
      </c>
      <c r="G421" s="68">
        <v>114590.28</v>
      </c>
      <c r="H421" s="68">
        <v>120319.67999999999</v>
      </c>
      <c r="I421" s="103"/>
    </row>
    <row r="422" spans="1:9" ht="15" customHeight="1" x14ac:dyDescent="0.25">
      <c r="A422" s="104" t="s">
        <v>351</v>
      </c>
      <c r="B422" s="105"/>
      <c r="C422" s="105"/>
      <c r="D422" s="105"/>
      <c r="E422" s="105"/>
      <c r="F422" s="105"/>
      <c r="G422" s="105"/>
      <c r="H422" s="105"/>
      <c r="I422" s="106"/>
    </row>
    <row r="423" spans="1:9" ht="15" customHeight="1" x14ac:dyDescent="0.25">
      <c r="A423" s="102">
        <v>140</v>
      </c>
      <c r="B423" s="65" t="s">
        <v>675</v>
      </c>
      <c r="C423" s="68">
        <v>7934.69</v>
      </c>
      <c r="D423" s="68">
        <v>8331.42</v>
      </c>
      <c r="E423" s="68">
        <v>8748</v>
      </c>
      <c r="F423" s="68">
        <v>9185.44</v>
      </c>
      <c r="G423" s="68">
        <v>9644.67</v>
      </c>
      <c r="H423" s="68">
        <v>10126.93</v>
      </c>
      <c r="I423" s="102">
        <v>140</v>
      </c>
    </row>
    <row r="424" spans="1:9" ht="15" customHeight="1" x14ac:dyDescent="0.25">
      <c r="A424" s="103"/>
      <c r="B424" s="65" t="s">
        <v>676</v>
      </c>
      <c r="C424" s="67">
        <v>95216.28</v>
      </c>
      <c r="D424" s="66">
        <v>99977.04</v>
      </c>
      <c r="E424" s="67">
        <v>104976</v>
      </c>
      <c r="F424" s="68">
        <v>110225.28</v>
      </c>
      <c r="G424" s="68">
        <v>115736.04</v>
      </c>
      <c r="H424" s="68">
        <v>121523.16</v>
      </c>
      <c r="I424" s="103"/>
    </row>
    <row r="425" spans="1:9" ht="15" customHeight="1" x14ac:dyDescent="0.25">
      <c r="A425" s="104" t="s">
        <v>677</v>
      </c>
      <c r="B425" s="105"/>
      <c r="C425" s="105"/>
      <c r="D425" s="105"/>
      <c r="E425" s="105"/>
      <c r="F425" s="105"/>
      <c r="G425" s="105"/>
      <c r="H425" s="105"/>
      <c r="I425" s="106"/>
    </row>
    <row r="426" spans="1:9" ht="15" customHeight="1" x14ac:dyDescent="0.25">
      <c r="A426" s="102">
        <v>141</v>
      </c>
      <c r="B426" s="65" t="s">
        <v>678</v>
      </c>
      <c r="C426" s="68">
        <v>8014.03</v>
      </c>
      <c r="D426" s="68">
        <v>8414.73</v>
      </c>
      <c r="E426" s="68">
        <v>8835.48</v>
      </c>
      <c r="F426" s="68">
        <v>9277.25</v>
      </c>
      <c r="G426" s="68">
        <v>9741.11</v>
      </c>
      <c r="H426" s="68">
        <v>10228.16</v>
      </c>
      <c r="I426" s="102">
        <v>141</v>
      </c>
    </row>
    <row r="427" spans="1:9" ht="15" customHeight="1" x14ac:dyDescent="0.25">
      <c r="A427" s="103"/>
      <c r="B427" s="65" t="s">
        <v>679</v>
      </c>
      <c r="C427" s="67">
        <v>96168.36</v>
      </c>
      <c r="D427" s="67">
        <v>100976.76</v>
      </c>
      <c r="E427" s="67">
        <v>106025.76</v>
      </c>
      <c r="F427" s="68">
        <v>111327</v>
      </c>
      <c r="G427" s="68">
        <v>116893.32</v>
      </c>
      <c r="H427" s="68">
        <v>122737.92</v>
      </c>
      <c r="I427" s="103"/>
    </row>
    <row r="428" spans="1:9" ht="15" customHeight="1" x14ac:dyDescent="0.25">
      <c r="A428" s="104" t="s">
        <v>351</v>
      </c>
      <c r="B428" s="105"/>
      <c r="C428" s="105"/>
      <c r="D428" s="105"/>
      <c r="E428" s="105"/>
      <c r="F428" s="105"/>
      <c r="G428" s="105"/>
      <c r="H428" s="105"/>
      <c r="I428" s="106"/>
    </row>
    <row r="429" spans="1:9" ht="15" customHeight="1" x14ac:dyDescent="0.25">
      <c r="A429" s="102">
        <v>142</v>
      </c>
      <c r="B429" s="65" t="s">
        <v>680</v>
      </c>
      <c r="C429" s="68">
        <v>8094.17</v>
      </c>
      <c r="D429" s="68">
        <v>8498.89</v>
      </c>
      <c r="E429" s="68">
        <v>8923.83</v>
      </c>
      <c r="F429" s="68">
        <v>9370.0300000000007</v>
      </c>
      <c r="G429" s="68">
        <v>9838.52</v>
      </c>
      <c r="H429" s="68">
        <v>10330.459999999999</v>
      </c>
      <c r="I429" s="102">
        <v>142</v>
      </c>
    </row>
    <row r="430" spans="1:9" ht="15" customHeight="1" x14ac:dyDescent="0.25">
      <c r="A430" s="103"/>
      <c r="B430" s="65" t="s">
        <v>681</v>
      </c>
      <c r="C430" s="67">
        <v>97130.04</v>
      </c>
      <c r="D430" s="67">
        <v>101986.68</v>
      </c>
      <c r="E430" s="67">
        <v>107085.96</v>
      </c>
      <c r="F430" s="68">
        <v>112440.36</v>
      </c>
      <c r="G430" s="68">
        <v>118062.24</v>
      </c>
      <c r="H430" s="68">
        <v>123965.52</v>
      </c>
      <c r="I430" s="103"/>
    </row>
    <row r="431" spans="1:9" ht="15" customHeight="1" x14ac:dyDescent="0.25">
      <c r="A431" s="104" t="s">
        <v>351</v>
      </c>
      <c r="B431" s="105"/>
      <c r="C431" s="105"/>
      <c r="D431" s="105"/>
      <c r="E431" s="105"/>
      <c r="F431" s="105"/>
      <c r="G431" s="105"/>
      <c r="H431" s="105"/>
      <c r="I431" s="106"/>
    </row>
    <row r="432" spans="1:9" ht="15" customHeight="1" x14ac:dyDescent="0.25">
      <c r="A432" s="102">
        <v>143</v>
      </c>
      <c r="B432" s="65" t="s">
        <v>682</v>
      </c>
      <c r="C432" s="68">
        <v>8175.12</v>
      </c>
      <c r="D432" s="68">
        <v>8583.8700000000008</v>
      </c>
      <c r="E432" s="68">
        <v>9013.07</v>
      </c>
      <c r="F432" s="68">
        <v>9463.7199999999993</v>
      </c>
      <c r="G432" s="68">
        <v>9936.91</v>
      </c>
      <c r="H432" s="68">
        <v>10433.74</v>
      </c>
      <c r="I432" s="102">
        <v>143</v>
      </c>
    </row>
    <row r="433" spans="1:9" ht="15" customHeight="1" x14ac:dyDescent="0.25">
      <c r="A433" s="103"/>
      <c r="B433" s="65" t="s">
        <v>683</v>
      </c>
      <c r="C433" s="67">
        <v>98101.440000000002</v>
      </c>
      <c r="D433" s="67">
        <v>103006.44</v>
      </c>
      <c r="E433" s="67">
        <v>108156.84</v>
      </c>
      <c r="F433" s="68">
        <v>113564.64</v>
      </c>
      <c r="G433" s="68">
        <v>119242.92</v>
      </c>
      <c r="H433" s="68">
        <v>125204.88</v>
      </c>
      <c r="I433" s="103"/>
    </row>
    <row r="434" spans="1:9" ht="15" customHeight="1" x14ac:dyDescent="0.25">
      <c r="A434" s="104" t="s">
        <v>351</v>
      </c>
      <c r="B434" s="105"/>
      <c r="C434" s="105"/>
      <c r="D434" s="105"/>
      <c r="E434" s="105"/>
      <c r="F434" s="105"/>
      <c r="G434" s="105"/>
      <c r="H434" s="105"/>
      <c r="I434" s="106"/>
    </row>
    <row r="435" spans="1:9" ht="15" customHeight="1" x14ac:dyDescent="0.25">
      <c r="A435" s="102">
        <v>144</v>
      </c>
      <c r="B435" s="65" t="s">
        <v>684</v>
      </c>
      <c r="C435" s="71">
        <v>8256.86</v>
      </c>
      <c r="D435" s="68">
        <v>8669.7099999999991</v>
      </c>
      <c r="E435" s="71">
        <v>9103.2000000000007</v>
      </c>
      <c r="F435" s="68">
        <v>9558.36</v>
      </c>
      <c r="G435" s="68">
        <v>10036.280000000001</v>
      </c>
      <c r="H435" s="68">
        <v>10538.1</v>
      </c>
      <c r="I435" s="102">
        <v>144</v>
      </c>
    </row>
    <row r="436" spans="1:9" ht="15" customHeight="1" x14ac:dyDescent="0.25">
      <c r="A436" s="103"/>
      <c r="B436" s="65" t="s">
        <v>685</v>
      </c>
      <c r="C436" s="67">
        <v>99082.32</v>
      </c>
      <c r="D436" s="68">
        <v>104036.52</v>
      </c>
      <c r="E436" s="67">
        <v>109238.39999999999</v>
      </c>
      <c r="F436" s="68">
        <v>114700.32</v>
      </c>
      <c r="G436" s="68">
        <v>120435.36</v>
      </c>
      <c r="H436" s="68">
        <v>126457.2</v>
      </c>
      <c r="I436" s="103"/>
    </row>
    <row r="437" spans="1:9" ht="15" customHeight="1" x14ac:dyDescent="0.25">
      <c r="A437" s="104" t="s">
        <v>686</v>
      </c>
      <c r="B437" s="105"/>
      <c r="C437" s="105"/>
      <c r="D437" s="105"/>
      <c r="E437" s="105"/>
      <c r="F437" s="105"/>
      <c r="G437" s="105"/>
      <c r="H437" s="105"/>
      <c r="I437" s="106"/>
    </row>
  </sheetData>
  <sheetProtection algorithmName="SHA-512" hashValue="psomBfmrTi5kpV73Hm85a0Y4oKRegbdBHi6QZgSypzTjCtVTeMVP3UYU7s+tizlM92y4N4VYuincu6hEwBraNA==" saltValue="NDSIJZc5/g1uKOYCazoY9A==" spinCount="100000" sheet="1" formatCells="0" formatColumns="0" formatRows="0" insertColumns="0" insertRows="0" insertHyperlinks="0" deleteColumns="0" deleteRows="0" sort="0" autoFilter="0" pivotTables="0"/>
  <mergeCells count="435">
    <mergeCell ref="A437:I437"/>
    <mergeCell ref="A401:I401"/>
    <mergeCell ref="A402:A403"/>
    <mergeCell ref="I402:I403"/>
    <mergeCell ref="A416:I416"/>
    <mergeCell ref="A417:A418"/>
    <mergeCell ref="I417:I418"/>
    <mergeCell ref="A419:I419"/>
    <mergeCell ref="A420:A421"/>
    <mergeCell ref="I420:I421"/>
    <mergeCell ref="A404:I404"/>
    <mergeCell ref="A405:A406"/>
    <mergeCell ref="I405:I406"/>
    <mergeCell ref="A407:I407"/>
    <mergeCell ref="A410:I410"/>
    <mergeCell ref="A411:A412"/>
    <mergeCell ref="I411:I412"/>
    <mergeCell ref="A413:I413"/>
    <mergeCell ref="A434:I434"/>
    <mergeCell ref="A435:A436"/>
    <mergeCell ref="I435:I436"/>
    <mergeCell ref="A414:A415"/>
    <mergeCell ref="I414:I415"/>
    <mergeCell ref="A408:A409"/>
    <mergeCell ref="A392:I392"/>
    <mergeCell ref="A393:A394"/>
    <mergeCell ref="I393:I394"/>
    <mergeCell ref="A395:I395"/>
    <mergeCell ref="A396:A397"/>
    <mergeCell ref="I396:I397"/>
    <mergeCell ref="A398:I398"/>
    <mergeCell ref="A399:A400"/>
    <mergeCell ref="I399:I400"/>
    <mergeCell ref="A350:I350"/>
    <mergeCell ref="A384:A385"/>
    <mergeCell ref="I384:I385"/>
    <mergeCell ref="A387:A388"/>
    <mergeCell ref="I387:I388"/>
    <mergeCell ref="A390:A391"/>
    <mergeCell ref="I390:I391"/>
    <mergeCell ref="A375:A376"/>
    <mergeCell ref="I375:I376"/>
    <mergeCell ref="A378:A379"/>
    <mergeCell ref="I378:I379"/>
    <mergeCell ref="A381:A382"/>
    <mergeCell ref="I381:I382"/>
    <mergeCell ref="A351:A352"/>
    <mergeCell ref="I351:I352"/>
    <mergeCell ref="A353:I353"/>
    <mergeCell ref="A354:A355"/>
    <mergeCell ref="I354:I355"/>
    <mergeCell ref="A356:I356"/>
    <mergeCell ref="A357:A358"/>
    <mergeCell ref="I357:I358"/>
    <mergeCell ref="A359:I359"/>
    <mergeCell ref="A360:A361"/>
    <mergeCell ref="I360:I361"/>
    <mergeCell ref="A320:I320"/>
    <mergeCell ref="A341:I341"/>
    <mergeCell ref="A342:A343"/>
    <mergeCell ref="I342:I343"/>
    <mergeCell ref="A344:I344"/>
    <mergeCell ref="A345:A346"/>
    <mergeCell ref="I345:I346"/>
    <mergeCell ref="A347:I347"/>
    <mergeCell ref="A348:A349"/>
    <mergeCell ref="I348:I349"/>
    <mergeCell ref="I291:I292"/>
    <mergeCell ref="A293:I293"/>
    <mergeCell ref="A294:A295"/>
    <mergeCell ref="A311:I311"/>
    <mergeCell ref="A333:A334"/>
    <mergeCell ref="I333:I334"/>
    <mergeCell ref="A336:A337"/>
    <mergeCell ref="I336:I337"/>
    <mergeCell ref="A339:A340"/>
    <mergeCell ref="I339:I340"/>
    <mergeCell ref="A327:A328"/>
    <mergeCell ref="I327:I328"/>
    <mergeCell ref="A330:A331"/>
    <mergeCell ref="I330:I331"/>
    <mergeCell ref="A321:A322"/>
    <mergeCell ref="I321:I322"/>
    <mergeCell ref="A323:I323"/>
    <mergeCell ref="A324:A325"/>
    <mergeCell ref="I324:I325"/>
    <mergeCell ref="A326:I326"/>
    <mergeCell ref="A329:I329"/>
    <mergeCell ref="A332:I332"/>
    <mergeCell ref="A335:I335"/>
    <mergeCell ref="A338:I338"/>
    <mergeCell ref="A282:A283"/>
    <mergeCell ref="I282:I283"/>
    <mergeCell ref="A284:I284"/>
    <mergeCell ref="A285:A286"/>
    <mergeCell ref="I285:I286"/>
    <mergeCell ref="A306:A307"/>
    <mergeCell ref="I306:I307"/>
    <mergeCell ref="A309:A310"/>
    <mergeCell ref="I309:I310"/>
    <mergeCell ref="A296:I296"/>
    <mergeCell ref="A297:A298"/>
    <mergeCell ref="I297:I298"/>
    <mergeCell ref="A299:I299"/>
    <mergeCell ref="A300:A301"/>
    <mergeCell ref="I300:I301"/>
    <mergeCell ref="A302:I302"/>
    <mergeCell ref="A303:A304"/>
    <mergeCell ref="I303:I304"/>
    <mergeCell ref="A305:I305"/>
    <mergeCell ref="A308:I308"/>
    <mergeCell ref="A288:A289"/>
    <mergeCell ref="I288:I289"/>
    <mergeCell ref="A290:I290"/>
    <mergeCell ref="A291:A292"/>
    <mergeCell ref="A206:I206"/>
    <mergeCell ref="A207:A208"/>
    <mergeCell ref="I207:I208"/>
    <mergeCell ref="A209:I209"/>
    <mergeCell ref="A231:A232"/>
    <mergeCell ref="I231:I232"/>
    <mergeCell ref="A222:A223"/>
    <mergeCell ref="I222:I223"/>
    <mergeCell ref="A219:A220"/>
    <mergeCell ref="I219:I220"/>
    <mergeCell ref="A221:I221"/>
    <mergeCell ref="A224:I224"/>
    <mergeCell ref="A225:A226"/>
    <mergeCell ref="I225:I226"/>
    <mergeCell ref="A227:I227"/>
    <mergeCell ref="A228:A229"/>
    <mergeCell ref="I228:I229"/>
    <mergeCell ref="A230:I230"/>
    <mergeCell ref="A210:A211"/>
    <mergeCell ref="I210:I211"/>
    <mergeCell ref="A212:I212"/>
    <mergeCell ref="A213:A214"/>
    <mergeCell ref="I213:I214"/>
    <mergeCell ref="A215:I215"/>
    <mergeCell ref="A185:I185"/>
    <mergeCell ref="A186:A187"/>
    <mergeCell ref="A188:I188"/>
    <mergeCell ref="A189:A190"/>
    <mergeCell ref="A200:I200"/>
    <mergeCell ref="A201:A202"/>
    <mergeCell ref="I201:I202"/>
    <mergeCell ref="A203:I203"/>
    <mergeCell ref="A204:A205"/>
    <mergeCell ref="I204:I205"/>
    <mergeCell ref="I189:I190"/>
    <mergeCell ref="A191:I191"/>
    <mergeCell ref="A192:A193"/>
    <mergeCell ref="I192:I193"/>
    <mergeCell ref="A194:I194"/>
    <mergeCell ref="A195:A196"/>
    <mergeCell ref="I195:I196"/>
    <mergeCell ref="A197:I197"/>
    <mergeCell ref="A198:A199"/>
    <mergeCell ref="I198:I199"/>
    <mergeCell ref="A176:I176"/>
    <mergeCell ref="A177:A178"/>
    <mergeCell ref="I177:I178"/>
    <mergeCell ref="A179:I179"/>
    <mergeCell ref="A180:A181"/>
    <mergeCell ref="I180:I181"/>
    <mergeCell ref="A182:I182"/>
    <mergeCell ref="A183:A184"/>
    <mergeCell ref="I183:I184"/>
    <mergeCell ref="A156:A157"/>
    <mergeCell ref="I156:I157"/>
    <mergeCell ref="A159:A160"/>
    <mergeCell ref="I159:I160"/>
    <mergeCell ref="A147:A148"/>
    <mergeCell ref="I147:I148"/>
    <mergeCell ref="A150:A151"/>
    <mergeCell ref="I150:I151"/>
    <mergeCell ref="A144:A145"/>
    <mergeCell ref="I144:I145"/>
    <mergeCell ref="A146:I146"/>
    <mergeCell ref="A149:I149"/>
    <mergeCell ref="A152:I152"/>
    <mergeCell ref="A155:I155"/>
    <mergeCell ref="A158:I158"/>
    <mergeCell ref="A137:I137"/>
    <mergeCell ref="A138:A139"/>
    <mergeCell ref="I138:I139"/>
    <mergeCell ref="A140:I140"/>
    <mergeCell ref="A141:A142"/>
    <mergeCell ref="I141:I142"/>
    <mergeCell ref="A143:I143"/>
    <mergeCell ref="A153:A154"/>
    <mergeCell ref="I153:I154"/>
    <mergeCell ref="A119:I119"/>
    <mergeCell ref="A120:A121"/>
    <mergeCell ref="I120:I121"/>
    <mergeCell ref="A122:I122"/>
    <mergeCell ref="A132:A133"/>
    <mergeCell ref="I132:I133"/>
    <mergeCell ref="A134:I134"/>
    <mergeCell ref="A135:A136"/>
    <mergeCell ref="I135:I136"/>
    <mergeCell ref="A123:A124"/>
    <mergeCell ref="I123:I124"/>
    <mergeCell ref="A125:I125"/>
    <mergeCell ref="A126:A127"/>
    <mergeCell ref="I126:I127"/>
    <mergeCell ref="A128:I128"/>
    <mergeCell ref="A129:A130"/>
    <mergeCell ref="I129:I130"/>
    <mergeCell ref="A131:I131"/>
    <mergeCell ref="A101:I101"/>
    <mergeCell ref="A111:A112"/>
    <mergeCell ref="I111:I112"/>
    <mergeCell ref="A113:I113"/>
    <mergeCell ref="A114:A115"/>
    <mergeCell ref="I114:I115"/>
    <mergeCell ref="A116:I116"/>
    <mergeCell ref="A117:A118"/>
    <mergeCell ref="I117:I118"/>
    <mergeCell ref="A102:A103"/>
    <mergeCell ref="I102:I103"/>
    <mergeCell ref="A104:I104"/>
    <mergeCell ref="A105:A106"/>
    <mergeCell ref="I105:I106"/>
    <mergeCell ref="A107:I107"/>
    <mergeCell ref="A108:A109"/>
    <mergeCell ref="I108:I109"/>
    <mergeCell ref="A110:I110"/>
    <mergeCell ref="A92:I92"/>
    <mergeCell ref="A93:A94"/>
    <mergeCell ref="I93:I94"/>
    <mergeCell ref="A95:I95"/>
    <mergeCell ref="A96:A97"/>
    <mergeCell ref="I96:I97"/>
    <mergeCell ref="A98:I98"/>
    <mergeCell ref="A99:A100"/>
    <mergeCell ref="I99:I100"/>
    <mergeCell ref="A83:I83"/>
    <mergeCell ref="A84:A85"/>
    <mergeCell ref="I84:I85"/>
    <mergeCell ref="A86:I86"/>
    <mergeCell ref="A87:A88"/>
    <mergeCell ref="I87:I88"/>
    <mergeCell ref="A89:I89"/>
    <mergeCell ref="A90:A91"/>
    <mergeCell ref="I90:I91"/>
    <mergeCell ref="A65:I65"/>
    <mergeCell ref="A66:A67"/>
    <mergeCell ref="I66:I67"/>
    <mergeCell ref="A68:I68"/>
    <mergeCell ref="A69:A70"/>
    <mergeCell ref="I69:I70"/>
    <mergeCell ref="A80:I80"/>
    <mergeCell ref="A81:A82"/>
    <mergeCell ref="I81:I82"/>
    <mergeCell ref="A71:I71"/>
    <mergeCell ref="A72:A73"/>
    <mergeCell ref="I72:I73"/>
    <mergeCell ref="A74:I74"/>
    <mergeCell ref="A75:A76"/>
    <mergeCell ref="I75:I76"/>
    <mergeCell ref="A77:I77"/>
    <mergeCell ref="A78:A79"/>
    <mergeCell ref="I78:I79"/>
    <mergeCell ref="A47:I47"/>
    <mergeCell ref="A48:A49"/>
    <mergeCell ref="I48:I49"/>
    <mergeCell ref="A59:I59"/>
    <mergeCell ref="A60:A61"/>
    <mergeCell ref="I60:I61"/>
    <mergeCell ref="A62:I62"/>
    <mergeCell ref="A63:A64"/>
    <mergeCell ref="I63:I64"/>
    <mergeCell ref="A50:I50"/>
    <mergeCell ref="A51:A52"/>
    <mergeCell ref="I51:I52"/>
    <mergeCell ref="A53:I53"/>
    <mergeCell ref="A54:A55"/>
    <mergeCell ref="I54:I55"/>
    <mergeCell ref="A56:I56"/>
    <mergeCell ref="A57:A58"/>
    <mergeCell ref="I57:I58"/>
    <mergeCell ref="A38:I38"/>
    <mergeCell ref="A39:A40"/>
    <mergeCell ref="I39:I40"/>
    <mergeCell ref="A41:I41"/>
    <mergeCell ref="A42:A43"/>
    <mergeCell ref="I42:I43"/>
    <mergeCell ref="A44:I44"/>
    <mergeCell ref="A45:A46"/>
    <mergeCell ref="I45:I46"/>
    <mergeCell ref="A29:I29"/>
    <mergeCell ref="A30:A31"/>
    <mergeCell ref="I30:I31"/>
    <mergeCell ref="A32:I32"/>
    <mergeCell ref="A33:A34"/>
    <mergeCell ref="I33:I34"/>
    <mergeCell ref="A35:I35"/>
    <mergeCell ref="A36:A37"/>
    <mergeCell ref="I36:I37"/>
    <mergeCell ref="A20:I20"/>
    <mergeCell ref="A21:A22"/>
    <mergeCell ref="I21:I22"/>
    <mergeCell ref="A23:I23"/>
    <mergeCell ref="A24:A25"/>
    <mergeCell ref="I24:I25"/>
    <mergeCell ref="A26:I26"/>
    <mergeCell ref="A27:A28"/>
    <mergeCell ref="I27:I28"/>
    <mergeCell ref="A11:I11"/>
    <mergeCell ref="A12:A13"/>
    <mergeCell ref="I12:I13"/>
    <mergeCell ref="A14:I14"/>
    <mergeCell ref="A15:A16"/>
    <mergeCell ref="I15:I16"/>
    <mergeCell ref="A17:I17"/>
    <mergeCell ref="A18:A19"/>
    <mergeCell ref="I18:I19"/>
    <mergeCell ref="A1:I1"/>
    <mergeCell ref="A3:I3"/>
    <mergeCell ref="A4:I4"/>
    <mergeCell ref="A2:I2"/>
    <mergeCell ref="A6:A7"/>
    <mergeCell ref="I6:I7"/>
    <mergeCell ref="A8:I8"/>
    <mergeCell ref="A9:A10"/>
    <mergeCell ref="I9:I10"/>
    <mergeCell ref="A161:I161"/>
    <mergeCell ref="A164:I164"/>
    <mergeCell ref="A167:I167"/>
    <mergeCell ref="A170:I170"/>
    <mergeCell ref="A171:A172"/>
    <mergeCell ref="I171:I172"/>
    <mergeCell ref="A173:I173"/>
    <mergeCell ref="A174:A175"/>
    <mergeCell ref="I174:I175"/>
    <mergeCell ref="A162:A163"/>
    <mergeCell ref="I162:I163"/>
    <mergeCell ref="A165:A166"/>
    <mergeCell ref="I165:I166"/>
    <mergeCell ref="A168:A169"/>
    <mergeCell ref="I168:I169"/>
    <mergeCell ref="A216:A217"/>
    <mergeCell ref="I216:I217"/>
    <mergeCell ref="A218:I218"/>
    <mergeCell ref="A233:I233"/>
    <mergeCell ref="A236:I236"/>
    <mergeCell ref="A237:A238"/>
    <mergeCell ref="I237:I238"/>
    <mergeCell ref="A239:I239"/>
    <mergeCell ref="A240:A241"/>
    <mergeCell ref="I240:I241"/>
    <mergeCell ref="A242:I242"/>
    <mergeCell ref="A243:A244"/>
    <mergeCell ref="I243:I244"/>
    <mergeCell ref="A234:A235"/>
    <mergeCell ref="I234:I235"/>
    <mergeCell ref="A254:I254"/>
    <mergeCell ref="A257:I257"/>
    <mergeCell ref="A260:I260"/>
    <mergeCell ref="A261:A262"/>
    <mergeCell ref="I261:I262"/>
    <mergeCell ref="A245:I245"/>
    <mergeCell ref="A246:A247"/>
    <mergeCell ref="I246:I247"/>
    <mergeCell ref="A248:I248"/>
    <mergeCell ref="A249:A250"/>
    <mergeCell ref="I249:I250"/>
    <mergeCell ref="A251:I251"/>
    <mergeCell ref="A252:A253"/>
    <mergeCell ref="I252:I253"/>
    <mergeCell ref="A263:I263"/>
    <mergeCell ref="A264:A265"/>
    <mergeCell ref="I264:I265"/>
    <mergeCell ref="A266:I266"/>
    <mergeCell ref="A255:A256"/>
    <mergeCell ref="I255:I256"/>
    <mergeCell ref="A258:A259"/>
    <mergeCell ref="I258:I259"/>
    <mergeCell ref="A287:I287"/>
    <mergeCell ref="A267:A268"/>
    <mergeCell ref="I267:I268"/>
    <mergeCell ref="A269:I269"/>
    <mergeCell ref="A270:A271"/>
    <mergeCell ref="I270:I271"/>
    <mergeCell ref="A272:I272"/>
    <mergeCell ref="A273:A274"/>
    <mergeCell ref="I273:I274"/>
    <mergeCell ref="A275:I275"/>
    <mergeCell ref="A276:A277"/>
    <mergeCell ref="I276:I277"/>
    <mergeCell ref="A278:I278"/>
    <mergeCell ref="A279:A280"/>
    <mergeCell ref="I279:I280"/>
    <mergeCell ref="A281:I281"/>
    <mergeCell ref="I294:I295"/>
    <mergeCell ref="A312:A313"/>
    <mergeCell ref="I312:I313"/>
    <mergeCell ref="A314:I314"/>
    <mergeCell ref="A315:A316"/>
    <mergeCell ref="I315:I316"/>
    <mergeCell ref="A317:I317"/>
    <mergeCell ref="A318:A319"/>
    <mergeCell ref="I318:I319"/>
    <mergeCell ref="A362:I362"/>
    <mergeCell ref="A363:A364"/>
    <mergeCell ref="I363:I364"/>
    <mergeCell ref="A365:I365"/>
    <mergeCell ref="A366:A367"/>
    <mergeCell ref="I366:I367"/>
    <mergeCell ref="A368:I368"/>
    <mergeCell ref="A369:A370"/>
    <mergeCell ref="I369:I370"/>
    <mergeCell ref="A371:I371"/>
    <mergeCell ref="A374:I374"/>
    <mergeCell ref="A377:I377"/>
    <mergeCell ref="A380:I380"/>
    <mergeCell ref="A383:I383"/>
    <mergeCell ref="A386:I386"/>
    <mergeCell ref="A389:I389"/>
    <mergeCell ref="A372:A373"/>
    <mergeCell ref="I372:I373"/>
    <mergeCell ref="I408:I409"/>
    <mergeCell ref="A428:I428"/>
    <mergeCell ref="A429:A430"/>
    <mergeCell ref="I429:I430"/>
    <mergeCell ref="A431:I431"/>
    <mergeCell ref="A432:A433"/>
    <mergeCell ref="I432:I433"/>
    <mergeCell ref="A422:I422"/>
    <mergeCell ref="A423:A424"/>
    <mergeCell ref="I423:I424"/>
    <mergeCell ref="A425:I425"/>
    <mergeCell ref="A426:A427"/>
    <mergeCell ref="I426:I4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36"/>
  <sheetViews>
    <sheetView zoomScale="90" zoomScaleNormal="90" workbookViewId="0">
      <selection activeCell="G8" sqref="G8"/>
    </sheetView>
  </sheetViews>
  <sheetFormatPr defaultRowHeight="15" x14ac:dyDescent="0.2"/>
  <cols>
    <col min="1" max="1" width="29.28515625" style="8" customWidth="1"/>
    <col min="2" max="2" width="16.140625" style="19" customWidth="1"/>
    <col min="3" max="3" width="17.42578125" style="19" customWidth="1"/>
    <col min="4" max="4" width="16.85546875" style="19" customWidth="1"/>
    <col min="5" max="5" width="9.140625" style="8"/>
    <col min="6" max="6" width="70.28515625" style="8" customWidth="1"/>
    <col min="7" max="7" width="18.85546875" style="8" customWidth="1"/>
    <col min="8" max="16384" width="9.140625" style="8"/>
  </cols>
  <sheetData>
    <row r="1" spans="1:7" ht="16.5" thickBot="1" x14ac:dyDescent="0.3">
      <c r="A1" s="17" t="s">
        <v>295</v>
      </c>
      <c r="B1" s="18" t="s">
        <v>320</v>
      </c>
      <c r="C1" s="18" t="s">
        <v>323</v>
      </c>
      <c r="D1" s="18" t="s">
        <v>322</v>
      </c>
      <c r="F1" s="117" t="s">
        <v>1</v>
      </c>
      <c r="G1" s="117"/>
    </row>
    <row r="2" spans="1:7" ht="17.25" thickTop="1" thickBot="1" x14ac:dyDescent="0.3">
      <c r="A2" s="20" t="s">
        <v>303</v>
      </c>
      <c r="B2" s="22"/>
      <c r="C2" s="22"/>
      <c r="D2" s="22"/>
      <c r="F2" s="96" t="s">
        <v>6</v>
      </c>
      <c r="G2" s="97"/>
    </row>
    <row r="3" spans="1:7" ht="15.75" x14ac:dyDescent="0.25">
      <c r="A3" s="78" t="s">
        <v>296</v>
      </c>
      <c r="B3" s="19">
        <v>744.2</v>
      </c>
      <c r="C3" s="23">
        <v>1552.29</v>
      </c>
      <c r="D3" s="23">
        <v>1908.69</v>
      </c>
      <c r="F3" s="4" t="s">
        <v>0</v>
      </c>
      <c r="G3" s="13"/>
    </row>
    <row r="4" spans="1:7" ht="15.75" x14ac:dyDescent="0.25">
      <c r="A4" s="78" t="s">
        <v>297</v>
      </c>
      <c r="B4" s="19">
        <v>1087.6199999999999</v>
      </c>
      <c r="C4" s="23">
        <v>2268.61</v>
      </c>
      <c r="D4" s="23">
        <v>2789.47</v>
      </c>
      <c r="F4" s="5" t="s">
        <v>2</v>
      </c>
      <c r="G4" s="14"/>
    </row>
    <row r="5" spans="1:7" ht="15.75" x14ac:dyDescent="0.25">
      <c r="A5" s="78" t="s">
        <v>696</v>
      </c>
      <c r="B5" s="19">
        <v>1018.88</v>
      </c>
      <c r="C5" s="23">
        <v>2125.2399999999998</v>
      </c>
      <c r="D5" s="23">
        <v>2613.17</v>
      </c>
      <c r="F5" s="5" t="s">
        <v>3</v>
      </c>
      <c r="G5" s="15"/>
    </row>
    <row r="6" spans="1:7" ht="16.5" thickBot="1" x14ac:dyDescent="0.3">
      <c r="A6" s="78" t="s">
        <v>299</v>
      </c>
      <c r="B6" s="23">
        <v>474.36</v>
      </c>
      <c r="C6" s="23">
        <v>989.44</v>
      </c>
      <c r="D6" s="23">
        <v>1261.6099999999999</v>
      </c>
      <c r="F6" s="6" t="s">
        <v>4</v>
      </c>
      <c r="G6" s="7">
        <f>G5*12</f>
        <v>0</v>
      </c>
    </row>
    <row r="7" spans="1:7" ht="16.5" thickBot="1" x14ac:dyDescent="0.3">
      <c r="A7" s="78" t="s">
        <v>300</v>
      </c>
      <c r="B7" s="23">
        <v>820.2</v>
      </c>
      <c r="C7" s="23">
        <v>1710.81</v>
      </c>
      <c r="D7" s="23">
        <v>2103.6</v>
      </c>
      <c r="F7" s="118" t="s">
        <v>5</v>
      </c>
      <c r="G7" s="119"/>
    </row>
    <row r="8" spans="1:7" ht="15.75" x14ac:dyDescent="0.25">
      <c r="A8" s="78" t="s">
        <v>301</v>
      </c>
      <c r="B8" s="23">
        <v>820.28</v>
      </c>
      <c r="C8" s="23">
        <v>1710.81</v>
      </c>
      <c r="D8" s="23">
        <v>2103.6</v>
      </c>
      <c r="F8" s="4" t="s">
        <v>294</v>
      </c>
      <c r="G8" s="16"/>
    </row>
    <row r="9" spans="1:7" ht="15.75" x14ac:dyDescent="0.25">
      <c r="A9" s="78" t="s">
        <v>302</v>
      </c>
      <c r="B9" s="23">
        <v>855.19</v>
      </c>
      <c r="C9" s="23">
        <v>1783.8</v>
      </c>
      <c r="D9" s="23">
        <v>2193.35</v>
      </c>
      <c r="F9" s="5" t="s">
        <v>313</v>
      </c>
      <c r="G9" s="28"/>
    </row>
    <row r="10" spans="1:7" ht="15.75" x14ac:dyDescent="0.25">
      <c r="A10" s="21" t="s">
        <v>304</v>
      </c>
      <c r="B10" s="24"/>
      <c r="C10" s="24"/>
      <c r="D10" s="24"/>
      <c r="F10" s="5" t="s">
        <v>314</v>
      </c>
      <c r="G10" s="25">
        <v>32</v>
      </c>
    </row>
    <row r="11" spans="1:7" ht="15.75" x14ac:dyDescent="0.25">
      <c r="A11" s="78" t="s">
        <v>305</v>
      </c>
      <c r="B11" s="23">
        <v>1150.7</v>
      </c>
      <c r="C11" s="23">
        <v>2301.41</v>
      </c>
      <c r="D11" s="23">
        <v>2991.83</v>
      </c>
      <c r="F11" s="5" t="s">
        <v>713</v>
      </c>
      <c r="G11" s="25">
        <v>12</v>
      </c>
    </row>
    <row r="12" spans="1:7" ht="15.75" x14ac:dyDescent="0.25">
      <c r="A12" s="78" t="s">
        <v>306</v>
      </c>
      <c r="B12" s="23">
        <v>874.67</v>
      </c>
      <c r="C12" s="23">
        <v>1750.79</v>
      </c>
      <c r="D12" s="23">
        <v>2262.38</v>
      </c>
      <c r="F12" s="5" t="s">
        <v>312</v>
      </c>
      <c r="G12" s="25">
        <v>1094.5999999999999</v>
      </c>
    </row>
    <row r="13" spans="1:7" ht="15.75" x14ac:dyDescent="0.25">
      <c r="A13" s="78" t="s">
        <v>307</v>
      </c>
      <c r="B13" s="23">
        <v>529</v>
      </c>
      <c r="C13" s="23">
        <v>1058.8699999999999</v>
      </c>
      <c r="D13" s="23">
        <v>1368.28</v>
      </c>
      <c r="F13" s="5" t="s">
        <v>325</v>
      </c>
      <c r="G13" s="30">
        <f>G12-(G8+G9+G10+G11)</f>
        <v>1050.5999999999999</v>
      </c>
    </row>
    <row r="14" spans="1:7" ht="15.75" x14ac:dyDescent="0.25">
      <c r="A14" s="116" t="s">
        <v>308</v>
      </c>
      <c r="B14" s="116"/>
      <c r="C14" s="116"/>
      <c r="D14" s="116"/>
      <c r="F14" s="5" t="s">
        <v>326</v>
      </c>
      <c r="G14" s="31">
        <f>G13*10</f>
        <v>10506</v>
      </c>
    </row>
    <row r="15" spans="1:7" ht="15.75" x14ac:dyDescent="0.25">
      <c r="A15" s="8" t="s">
        <v>316</v>
      </c>
      <c r="C15" s="19">
        <v>183.37</v>
      </c>
      <c r="F15" s="5" t="s">
        <v>327</v>
      </c>
      <c r="G15" s="25">
        <f>G5+G13</f>
        <v>1050.5999999999999</v>
      </c>
    </row>
    <row r="16" spans="1:7" ht="16.5" thickBot="1" x14ac:dyDescent="0.3">
      <c r="A16" s="8" t="s">
        <v>317</v>
      </c>
      <c r="C16" s="19">
        <v>120.71</v>
      </c>
      <c r="F16" s="6" t="s">
        <v>328</v>
      </c>
      <c r="G16" s="26">
        <f>G6+G14</f>
        <v>10506</v>
      </c>
    </row>
    <row r="17" spans="1:7" ht="15.75" x14ac:dyDescent="0.25">
      <c r="A17" s="8" t="s">
        <v>309</v>
      </c>
      <c r="C17" s="19">
        <v>44.56</v>
      </c>
      <c r="F17" s="2"/>
      <c r="G17" s="27"/>
    </row>
    <row r="18" spans="1:7" ht="16.5" thickBot="1" x14ac:dyDescent="0.3">
      <c r="F18" s="3" t="s">
        <v>714</v>
      </c>
      <c r="G18" s="72" t="e">
        <f>G13/G5</f>
        <v>#DIV/0!</v>
      </c>
    </row>
    <row r="19" spans="1:7" ht="15.75" thickTop="1" x14ac:dyDescent="0.2">
      <c r="A19" s="116" t="s">
        <v>315</v>
      </c>
      <c r="B19" s="116"/>
      <c r="C19" s="116"/>
      <c r="D19" s="116"/>
    </row>
    <row r="20" spans="1:7" x14ac:dyDescent="0.2">
      <c r="A20" s="8" t="s">
        <v>324</v>
      </c>
      <c r="C20" s="19">
        <v>32</v>
      </c>
    </row>
    <row r="21" spans="1:7" x14ac:dyDescent="0.2">
      <c r="A21" s="116" t="s">
        <v>713</v>
      </c>
      <c r="B21" s="116"/>
      <c r="C21" s="116"/>
      <c r="D21" s="116"/>
    </row>
    <row r="22" spans="1:7" x14ac:dyDescent="0.2">
      <c r="C22" s="19">
        <v>12</v>
      </c>
    </row>
    <row r="25" spans="1:7" x14ac:dyDescent="0.2">
      <c r="C25" s="23"/>
    </row>
    <row r="26" spans="1:7" x14ac:dyDescent="0.2">
      <c r="C26" s="23"/>
    </row>
    <row r="27" spans="1:7" x14ac:dyDescent="0.2">
      <c r="C27" s="23"/>
    </row>
    <row r="28" spans="1:7" x14ac:dyDescent="0.2">
      <c r="B28" s="23"/>
      <c r="C28" s="23"/>
    </row>
    <row r="29" spans="1:7" x14ac:dyDescent="0.2">
      <c r="B29" s="23"/>
      <c r="C29" s="23"/>
    </row>
    <row r="30" spans="1:7" x14ac:dyDescent="0.2">
      <c r="B30" s="23"/>
      <c r="C30" s="23"/>
    </row>
    <row r="31" spans="1:7" x14ac:dyDescent="0.2">
      <c r="B31" s="23"/>
      <c r="C31" s="23"/>
    </row>
    <row r="32" spans="1:7" x14ac:dyDescent="0.2">
      <c r="B32" s="74"/>
      <c r="C32" s="23"/>
    </row>
    <row r="33" spans="2:3" x14ac:dyDescent="0.2">
      <c r="B33" s="23"/>
      <c r="C33" s="23"/>
    </row>
    <row r="34" spans="2:3" x14ac:dyDescent="0.2">
      <c r="B34" s="23"/>
      <c r="C34" s="23"/>
    </row>
    <row r="35" spans="2:3" x14ac:dyDescent="0.2">
      <c r="B35" s="23"/>
      <c r="C35" s="23"/>
    </row>
    <row r="36" spans="2:3" x14ac:dyDescent="0.2">
      <c r="C36" s="23"/>
    </row>
  </sheetData>
  <sheetProtection algorithmName="SHA-512" hashValue="ogP8+SyyCXUjU/07ihzM1Ba+hWDDmWri3/RQWLlwiaESxv73aD4DgrasVP/C4lr4Bbcw3vcDdzsfLOiJBXI4kg==" saltValue="W8z81WlMb6558/IllyWsBg==" spinCount="100000" sheet="1" selectLockedCells="1"/>
  <mergeCells count="6">
    <mergeCell ref="A21:D21"/>
    <mergeCell ref="A14:D14"/>
    <mergeCell ref="A19:D19"/>
    <mergeCell ref="F1:G1"/>
    <mergeCell ref="F2:G2"/>
    <mergeCell ref="F7:G7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O72"/>
  <sheetViews>
    <sheetView zoomScale="80" zoomScaleNormal="80" workbookViewId="0">
      <selection activeCell="G8" sqref="G8"/>
    </sheetView>
  </sheetViews>
  <sheetFormatPr defaultRowHeight="15" x14ac:dyDescent="0.2"/>
  <cols>
    <col min="1" max="1" width="43" style="40" customWidth="1"/>
    <col min="2" max="2" width="14.140625" style="41" bestFit="1" customWidth="1"/>
    <col min="3" max="3" width="15" style="41" bestFit="1" customWidth="1"/>
    <col min="4" max="4" width="16.42578125" style="41" customWidth="1"/>
    <col min="5" max="5" width="9.140625" style="40"/>
    <col min="6" max="6" width="70.28515625" style="40" customWidth="1"/>
    <col min="7" max="7" width="23.28515625" style="40" customWidth="1"/>
    <col min="8" max="8" width="5.7109375" style="40" customWidth="1"/>
    <col min="9" max="11" width="12.7109375" style="40" bestFit="1" customWidth="1"/>
    <col min="12" max="12" width="21" style="40" customWidth="1"/>
    <col min="13" max="13" width="24.5703125" style="41" customWidth="1"/>
    <col min="14" max="14" width="17.42578125" style="40" customWidth="1"/>
    <col min="15" max="15" width="17.28515625" style="40" customWidth="1"/>
    <col min="16" max="16384" width="9.140625" style="40"/>
  </cols>
  <sheetData>
    <row r="1" spans="1:11" ht="16.5" thickBot="1" x14ac:dyDescent="0.3">
      <c r="A1" s="38" t="s">
        <v>295</v>
      </c>
      <c r="B1" s="39" t="s">
        <v>320</v>
      </c>
      <c r="C1" s="39" t="s">
        <v>321</v>
      </c>
      <c r="D1" s="39" t="s">
        <v>322</v>
      </c>
      <c r="F1" s="117" t="s">
        <v>334</v>
      </c>
      <c r="G1" s="117"/>
    </row>
    <row r="2" spans="1:11" ht="17.25" thickTop="1" thickBot="1" x14ac:dyDescent="0.3">
      <c r="A2" s="42" t="s">
        <v>303</v>
      </c>
      <c r="B2" s="43"/>
      <c r="C2" s="43"/>
      <c r="D2" s="43"/>
      <c r="F2" s="96" t="s">
        <v>6</v>
      </c>
      <c r="G2" s="97"/>
      <c r="I2" s="127" t="s">
        <v>706</v>
      </c>
      <c r="J2" s="127"/>
      <c r="K2" s="127"/>
    </row>
    <row r="3" spans="1:11" ht="15.75" x14ac:dyDescent="0.25">
      <c r="A3" s="76" t="s">
        <v>712</v>
      </c>
      <c r="B3" s="45">
        <v>819.6</v>
      </c>
      <c r="C3" s="45">
        <v>1640.4</v>
      </c>
      <c r="D3" s="45">
        <v>2132.4</v>
      </c>
      <c r="F3" s="46" t="s">
        <v>0</v>
      </c>
      <c r="G3" s="47">
        <f>'CalPERS Medical Plan'!G3</f>
        <v>0</v>
      </c>
      <c r="I3" s="91" t="s">
        <v>331</v>
      </c>
      <c r="J3" s="91" t="s">
        <v>332</v>
      </c>
      <c r="K3" s="91" t="s">
        <v>333</v>
      </c>
    </row>
    <row r="4" spans="1:11" ht="15.75" x14ac:dyDescent="0.25">
      <c r="A4" s="76" t="s">
        <v>318</v>
      </c>
      <c r="B4" s="45">
        <v>840</v>
      </c>
      <c r="C4" s="45">
        <v>1680</v>
      </c>
      <c r="D4" s="45">
        <v>2185.1999999999998</v>
      </c>
      <c r="F4" s="48" t="s">
        <v>2</v>
      </c>
      <c r="G4" s="49">
        <f>'CalPERS Medical Plan'!G4</f>
        <v>0</v>
      </c>
      <c r="I4" s="92">
        <v>1094.5999999999999</v>
      </c>
      <c r="J4" s="92">
        <v>1729.6</v>
      </c>
      <c r="K4" s="92">
        <v>2221.6</v>
      </c>
    </row>
    <row r="5" spans="1:11" ht="15.75" x14ac:dyDescent="0.25">
      <c r="A5" s="76" t="s">
        <v>319</v>
      </c>
      <c r="B5" s="45">
        <v>877.2</v>
      </c>
      <c r="C5" s="45">
        <v>1754.4</v>
      </c>
      <c r="D5" s="45">
        <v>2281.1999999999998</v>
      </c>
      <c r="F5" s="48" t="s">
        <v>3</v>
      </c>
      <c r="G5" s="37">
        <f>'CalPERS Medical Plan'!G5</f>
        <v>0</v>
      </c>
      <c r="I5" s="125" t="s">
        <v>707</v>
      </c>
      <c r="J5" s="125"/>
      <c r="K5" s="125"/>
    </row>
    <row r="6" spans="1:11" ht="16.5" thickBot="1" x14ac:dyDescent="0.3">
      <c r="A6" s="76" t="s">
        <v>693</v>
      </c>
      <c r="B6" s="45">
        <v>852</v>
      </c>
      <c r="C6" s="45">
        <v>1694.94</v>
      </c>
      <c r="D6" s="45">
        <v>2211.6</v>
      </c>
      <c r="F6" s="50" t="s">
        <v>4</v>
      </c>
      <c r="G6" s="51">
        <f>G5*12</f>
        <v>0</v>
      </c>
      <c r="I6" s="92">
        <f>I4*0.875</f>
        <v>957.77499999999986</v>
      </c>
      <c r="J6" s="92">
        <f>J4*0.875</f>
        <v>1513.3999999999999</v>
      </c>
      <c r="K6" s="92">
        <f>K4*0.875</f>
        <v>1943.8999999999999</v>
      </c>
    </row>
    <row r="7" spans="1:11" ht="16.5" thickBot="1" x14ac:dyDescent="0.3">
      <c r="A7" s="76" t="s">
        <v>699</v>
      </c>
      <c r="B7" s="45">
        <v>818.4</v>
      </c>
      <c r="C7" s="45">
        <v>1626</v>
      </c>
      <c r="D7" s="45">
        <v>2120.4</v>
      </c>
      <c r="F7" s="98" t="s">
        <v>716</v>
      </c>
      <c r="G7" s="99"/>
      <c r="I7" s="125" t="s">
        <v>697</v>
      </c>
      <c r="J7" s="125"/>
      <c r="K7" s="125"/>
    </row>
    <row r="8" spans="1:11" ht="15.75" x14ac:dyDescent="0.25">
      <c r="A8" s="76" t="s">
        <v>694</v>
      </c>
      <c r="B8" s="45">
        <v>830.4</v>
      </c>
      <c r="C8" s="45">
        <v>1650</v>
      </c>
      <c r="D8" s="45">
        <v>2154</v>
      </c>
      <c r="F8" s="46" t="s">
        <v>294</v>
      </c>
      <c r="G8" s="16"/>
      <c r="I8" s="93">
        <f>I4*0.8</f>
        <v>875.68</v>
      </c>
      <c r="J8" s="93">
        <f>J4*0.8</f>
        <v>1383.68</v>
      </c>
      <c r="K8" s="93">
        <f>K4*0.8</f>
        <v>1777.28</v>
      </c>
    </row>
    <row r="9" spans="1:11" ht="15.75" x14ac:dyDescent="0.25">
      <c r="A9" s="76" t="s">
        <v>700</v>
      </c>
      <c r="B9" s="45">
        <v>700</v>
      </c>
      <c r="C9" s="45">
        <v>1402.8</v>
      </c>
      <c r="D9" s="45">
        <v>1832.4</v>
      </c>
      <c r="F9" s="48" t="s">
        <v>313</v>
      </c>
      <c r="G9" s="28"/>
      <c r="I9" s="125" t="s">
        <v>708</v>
      </c>
      <c r="J9" s="125"/>
      <c r="K9" s="125"/>
    </row>
    <row r="10" spans="1:11" ht="15.75" x14ac:dyDescent="0.25">
      <c r="A10" s="52" t="s">
        <v>304</v>
      </c>
      <c r="B10" s="53"/>
      <c r="C10" s="53"/>
      <c r="D10" s="53"/>
      <c r="F10" s="48" t="s">
        <v>314</v>
      </c>
      <c r="G10" s="25">
        <v>32</v>
      </c>
      <c r="I10" s="92">
        <f>I4*0.75</f>
        <v>820.94999999999993</v>
      </c>
      <c r="J10" s="92">
        <f>J4*0.75</f>
        <v>1297.1999999999998</v>
      </c>
      <c r="K10" s="92">
        <f>K4*0.75</f>
        <v>1666.1999999999998</v>
      </c>
    </row>
    <row r="11" spans="1:11" ht="15.75" x14ac:dyDescent="0.25">
      <c r="A11" s="77" t="s">
        <v>701</v>
      </c>
      <c r="B11" s="75">
        <v>789.6</v>
      </c>
      <c r="C11" s="75">
        <v>1578</v>
      </c>
      <c r="D11" s="75">
        <v>2060.4</v>
      </c>
      <c r="F11" s="48" t="s">
        <v>713</v>
      </c>
      <c r="G11" s="25">
        <v>12</v>
      </c>
      <c r="I11" s="125" t="s">
        <v>709</v>
      </c>
      <c r="J11" s="125"/>
      <c r="K11" s="125"/>
    </row>
    <row r="12" spans="1:11" ht="15.75" x14ac:dyDescent="0.25">
      <c r="A12" s="76" t="s">
        <v>691</v>
      </c>
      <c r="B12" s="45">
        <v>864</v>
      </c>
      <c r="C12" s="45">
        <v>1720.8</v>
      </c>
      <c r="D12" s="45">
        <v>2245.1999999999998</v>
      </c>
      <c r="F12" s="48" t="s">
        <v>312</v>
      </c>
      <c r="G12" s="36"/>
      <c r="I12" s="92">
        <f>I4*0.725</f>
        <v>793.58499999999992</v>
      </c>
      <c r="J12" s="92">
        <f>J4*0.725</f>
        <v>1253.9599999999998</v>
      </c>
      <c r="K12" s="92">
        <f>K4*0.725</f>
        <v>1610.6599999999999</v>
      </c>
    </row>
    <row r="13" spans="1:11" ht="15.75" x14ac:dyDescent="0.25">
      <c r="A13" s="76" t="s">
        <v>702</v>
      </c>
      <c r="B13" s="45">
        <v>927.6</v>
      </c>
      <c r="C13" s="45">
        <v>1850.4</v>
      </c>
      <c r="D13" s="45">
        <v>2415.6</v>
      </c>
      <c r="F13" s="48" t="s">
        <v>325</v>
      </c>
      <c r="G13" s="30">
        <f>G12-(G8+G9+G10+G11)</f>
        <v>-44</v>
      </c>
      <c r="I13" s="125" t="s">
        <v>710</v>
      </c>
      <c r="J13" s="125"/>
      <c r="K13" s="125"/>
    </row>
    <row r="14" spans="1:11" ht="15.75" x14ac:dyDescent="0.25">
      <c r="A14" s="76" t="s">
        <v>692</v>
      </c>
      <c r="B14" s="54">
        <v>1092</v>
      </c>
      <c r="C14" s="54">
        <v>2188.8000000000002</v>
      </c>
      <c r="D14" s="54">
        <v>2829.6</v>
      </c>
      <c r="F14" s="48" t="s">
        <v>326</v>
      </c>
      <c r="G14" s="31">
        <f>G13*10</f>
        <v>-440</v>
      </c>
      <c r="I14" s="92">
        <f>I4*0.625</f>
        <v>684.125</v>
      </c>
      <c r="J14" s="92">
        <f>J4*0.625</f>
        <v>1081</v>
      </c>
      <c r="K14" s="92">
        <f>K4*0.625</f>
        <v>1388.5</v>
      </c>
    </row>
    <row r="15" spans="1:11" ht="15.75" x14ac:dyDescent="0.25">
      <c r="A15" s="130" t="s">
        <v>308</v>
      </c>
      <c r="B15" s="130"/>
      <c r="C15" s="130"/>
      <c r="D15" s="130"/>
      <c r="F15" s="48" t="s">
        <v>327</v>
      </c>
      <c r="G15" s="25">
        <f>G5+G13</f>
        <v>-44</v>
      </c>
      <c r="I15" s="126" t="s">
        <v>698</v>
      </c>
      <c r="J15" s="126"/>
      <c r="K15" s="126"/>
    </row>
    <row r="16" spans="1:11" ht="16.5" thickBot="1" x14ac:dyDescent="0.3">
      <c r="A16" s="44" t="s">
        <v>316</v>
      </c>
      <c r="B16" s="54"/>
      <c r="C16" s="54">
        <v>183.37</v>
      </c>
      <c r="D16" s="54"/>
      <c r="F16" s="50" t="s">
        <v>328</v>
      </c>
      <c r="G16" s="26">
        <f>G6+G14</f>
        <v>-440</v>
      </c>
      <c r="I16" s="93">
        <f>I4*0.5</f>
        <v>547.29999999999995</v>
      </c>
      <c r="J16" s="93">
        <f>J4*0.5</f>
        <v>864.8</v>
      </c>
      <c r="K16" s="93">
        <f>K4*0.5</f>
        <v>1110.8</v>
      </c>
    </row>
    <row r="17" spans="1:13" ht="15.75" x14ac:dyDescent="0.25">
      <c r="A17" s="44" t="s">
        <v>317</v>
      </c>
      <c r="B17" s="54"/>
      <c r="C17" s="54">
        <v>120.71</v>
      </c>
      <c r="D17" s="54"/>
      <c r="F17" s="55"/>
      <c r="G17" s="27"/>
    </row>
    <row r="18" spans="1:13" ht="16.5" thickBot="1" x14ac:dyDescent="0.3">
      <c r="A18" s="44" t="s">
        <v>309</v>
      </c>
      <c r="B18" s="54"/>
      <c r="C18" s="54">
        <v>44.56</v>
      </c>
      <c r="D18" s="54"/>
      <c r="F18" s="56" t="s">
        <v>714</v>
      </c>
      <c r="G18" s="72" t="e">
        <f>G13/G5</f>
        <v>#DIV/0!</v>
      </c>
      <c r="K18" s="41"/>
      <c r="M18" s="40"/>
    </row>
    <row r="19" spans="1:13" ht="15.75" thickTop="1" x14ac:dyDescent="0.2">
      <c r="A19" s="130" t="s">
        <v>315</v>
      </c>
      <c r="B19" s="130"/>
      <c r="C19" s="130"/>
      <c r="D19" s="130"/>
      <c r="K19" s="41"/>
      <c r="M19" s="40"/>
    </row>
    <row r="20" spans="1:13" x14ac:dyDescent="0.2">
      <c r="A20" s="44" t="s">
        <v>324</v>
      </c>
      <c r="B20" s="54"/>
      <c r="C20" s="54">
        <v>32</v>
      </c>
      <c r="D20" s="54"/>
    </row>
    <row r="21" spans="1:13" x14ac:dyDescent="0.2">
      <c r="A21" s="130" t="s">
        <v>713</v>
      </c>
      <c r="B21" s="130"/>
      <c r="C21" s="130"/>
      <c r="D21" s="130"/>
    </row>
    <row r="22" spans="1:13" x14ac:dyDescent="0.2">
      <c r="C22" s="41">
        <v>12</v>
      </c>
    </row>
    <row r="23" spans="1:13" ht="15.75" thickBot="1" x14ac:dyDescent="0.25">
      <c r="M23" s="40"/>
    </row>
    <row r="24" spans="1:13" ht="15.75" x14ac:dyDescent="0.2">
      <c r="A24" s="80" t="s">
        <v>695</v>
      </c>
      <c r="B24" s="128" t="s">
        <v>711</v>
      </c>
      <c r="C24" s="128"/>
      <c r="D24" s="129"/>
      <c r="G24" s="41"/>
      <c r="M24" s="40"/>
    </row>
    <row r="25" spans="1:13" x14ac:dyDescent="0.2">
      <c r="A25" s="81" t="s">
        <v>296</v>
      </c>
      <c r="B25" s="120" t="s">
        <v>699</v>
      </c>
      <c r="C25" s="120" t="s">
        <v>296</v>
      </c>
      <c r="D25" s="121" t="s">
        <v>699</v>
      </c>
      <c r="G25" s="41"/>
      <c r="M25" s="40"/>
    </row>
    <row r="26" spans="1:13" x14ac:dyDescent="0.2">
      <c r="A26" s="82" t="s">
        <v>297</v>
      </c>
      <c r="B26" s="120" t="s">
        <v>703</v>
      </c>
      <c r="C26" s="120" t="s">
        <v>297</v>
      </c>
      <c r="D26" s="121" t="s">
        <v>703</v>
      </c>
      <c r="G26" s="41"/>
      <c r="M26" s="40"/>
    </row>
    <row r="27" spans="1:13" x14ac:dyDescent="0.2">
      <c r="A27" s="82" t="s">
        <v>696</v>
      </c>
      <c r="B27" s="120" t="s">
        <v>703</v>
      </c>
      <c r="C27" s="120" t="s">
        <v>696</v>
      </c>
      <c r="D27" s="121" t="s">
        <v>703</v>
      </c>
      <c r="G27" s="41"/>
      <c r="M27" s="40"/>
    </row>
    <row r="28" spans="1:13" x14ac:dyDescent="0.2">
      <c r="A28" s="82" t="s">
        <v>299</v>
      </c>
      <c r="B28" s="120" t="s">
        <v>700</v>
      </c>
      <c r="C28" s="120" t="s">
        <v>299</v>
      </c>
      <c r="D28" s="121" t="s">
        <v>700</v>
      </c>
      <c r="G28" s="41"/>
      <c r="M28" s="40"/>
    </row>
    <row r="29" spans="1:13" x14ac:dyDescent="0.2">
      <c r="A29" s="82" t="s">
        <v>300</v>
      </c>
      <c r="B29" s="120" t="s">
        <v>699</v>
      </c>
      <c r="C29" s="120" t="s">
        <v>300</v>
      </c>
      <c r="D29" s="121" t="s">
        <v>699</v>
      </c>
      <c r="G29" s="41"/>
      <c r="M29" s="40"/>
    </row>
    <row r="30" spans="1:13" x14ac:dyDescent="0.2">
      <c r="A30" s="82" t="s">
        <v>301</v>
      </c>
      <c r="B30" s="120" t="s">
        <v>712</v>
      </c>
      <c r="C30" s="120" t="s">
        <v>301</v>
      </c>
      <c r="D30" s="121"/>
      <c r="G30" s="41"/>
      <c r="M30" s="40"/>
    </row>
    <row r="31" spans="1:13" x14ac:dyDescent="0.2">
      <c r="A31" s="82" t="s">
        <v>302</v>
      </c>
      <c r="B31" s="120" t="s">
        <v>704</v>
      </c>
      <c r="C31" s="120" t="s">
        <v>302</v>
      </c>
      <c r="D31" s="121" t="s">
        <v>704</v>
      </c>
      <c r="G31" s="41"/>
      <c r="M31" s="40"/>
    </row>
    <row r="32" spans="1:13" x14ac:dyDescent="0.2">
      <c r="A32" s="82" t="s">
        <v>305</v>
      </c>
      <c r="B32" s="120" t="s">
        <v>702</v>
      </c>
      <c r="C32" s="120" t="s">
        <v>305</v>
      </c>
      <c r="D32" s="121" t="s">
        <v>702</v>
      </c>
      <c r="G32" s="41"/>
      <c r="M32" s="40"/>
    </row>
    <row r="33" spans="1:13" x14ac:dyDescent="0.2">
      <c r="A33" s="82" t="s">
        <v>306</v>
      </c>
      <c r="B33" s="120" t="s">
        <v>691</v>
      </c>
      <c r="C33" s="120" t="s">
        <v>306</v>
      </c>
      <c r="D33" s="121" t="s">
        <v>691</v>
      </c>
      <c r="G33" s="41"/>
      <c r="M33" s="40"/>
    </row>
    <row r="34" spans="1:13" ht="15.75" thickBot="1" x14ac:dyDescent="0.25">
      <c r="A34" s="83" t="s">
        <v>307</v>
      </c>
      <c r="B34" s="122" t="s">
        <v>705</v>
      </c>
      <c r="C34" s="122" t="s">
        <v>307</v>
      </c>
      <c r="D34" s="123" t="s">
        <v>705</v>
      </c>
      <c r="G34" s="41"/>
      <c r="M34" s="40"/>
    </row>
    <row r="35" spans="1:13" x14ac:dyDescent="0.2">
      <c r="A35" s="78"/>
      <c r="B35" s="124"/>
      <c r="C35" s="124"/>
      <c r="D35" s="124"/>
      <c r="G35" s="41"/>
      <c r="M35" s="40"/>
    </row>
    <row r="36" spans="1:13" x14ac:dyDescent="0.2">
      <c r="A36" s="78"/>
      <c r="B36" s="124"/>
      <c r="C36" s="124"/>
      <c r="D36" s="124"/>
      <c r="G36" s="41"/>
      <c r="M36" s="40"/>
    </row>
    <row r="37" spans="1:13" x14ac:dyDescent="0.2">
      <c r="B37" s="79"/>
      <c r="C37" s="79"/>
      <c r="D37" s="79"/>
      <c r="G37" s="41"/>
      <c r="M37" s="40"/>
    </row>
    <row r="38" spans="1:13" x14ac:dyDescent="0.2">
      <c r="G38" s="41"/>
      <c r="M38" s="40"/>
    </row>
    <row r="39" spans="1:13" x14ac:dyDescent="0.2">
      <c r="G39" s="41"/>
      <c r="M39" s="40"/>
    </row>
    <row r="40" spans="1:13" x14ac:dyDescent="0.2">
      <c r="G40" s="41"/>
      <c r="M40" s="40"/>
    </row>
    <row r="41" spans="1:13" x14ac:dyDescent="0.2">
      <c r="G41" s="41"/>
      <c r="M41" s="40"/>
    </row>
    <row r="42" spans="1:13" x14ac:dyDescent="0.2">
      <c r="G42" s="41"/>
      <c r="M42" s="40"/>
    </row>
    <row r="43" spans="1:13" x14ac:dyDescent="0.2">
      <c r="G43" s="41"/>
      <c r="M43" s="40"/>
    </row>
    <row r="44" spans="1:13" x14ac:dyDescent="0.2">
      <c r="G44" s="41"/>
      <c r="M44" s="40"/>
    </row>
    <row r="45" spans="1:13" x14ac:dyDescent="0.2">
      <c r="G45" s="41"/>
      <c r="M45" s="40"/>
    </row>
    <row r="46" spans="1:13" x14ac:dyDescent="0.2">
      <c r="G46" s="41"/>
      <c r="M46" s="40"/>
    </row>
    <row r="47" spans="1:13" x14ac:dyDescent="0.2">
      <c r="G47" s="41"/>
      <c r="M47" s="40"/>
    </row>
    <row r="48" spans="1:13" x14ac:dyDescent="0.2">
      <c r="G48" s="41"/>
      <c r="M48" s="40"/>
    </row>
    <row r="49" spans="7:15" x14ac:dyDescent="0.2">
      <c r="G49" s="41"/>
      <c r="M49" s="40"/>
    </row>
    <row r="50" spans="7:15" x14ac:dyDescent="0.2">
      <c r="G50" s="41"/>
    </row>
    <row r="56" spans="7:15" x14ac:dyDescent="0.2">
      <c r="M56" s="40"/>
      <c r="N56" s="41"/>
    </row>
    <row r="57" spans="7:15" ht="15.75" x14ac:dyDescent="0.2">
      <c r="M57" s="57"/>
      <c r="N57" s="58"/>
      <c r="O57" s="41"/>
    </row>
    <row r="58" spans="7:15" x14ac:dyDescent="0.2">
      <c r="O58" s="41"/>
    </row>
    <row r="59" spans="7:15" x14ac:dyDescent="0.2">
      <c r="O59" s="41"/>
    </row>
    <row r="60" spans="7:15" x14ac:dyDescent="0.2">
      <c r="O60" s="41"/>
    </row>
    <row r="61" spans="7:15" x14ac:dyDescent="0.2">
      <c r="N61" s="41"/>
      <c r="O61" s="41"/>
    </row>
    <row r="62" spans="7:15" x14ac:dyDescent="0.2">
      <c r="N62" s="41"/>
      <c r="O62" s="41"/>
    </row>
    <row r="63" spans="7:15" x14ac:dyDescent="0.2">
      <c r="N63" s="41"/>
      <c r="O63" s="41"/>
    </row>
    <row r="64" spans="7:15" x14ac:dyDescent="0.2">
      <c r="O64" s="41"/>
    </row>
    <row r="65" spans="14:15" x14ac:dyDescent="0.2">
      <c r="O65" s="41"/>
    </row>
    <row r="66" spans="14:15" x14ac:dyDescent="0.2">
      <c r="N66" s="41"/>
      <c r="O66" s="41"/>
    </row>
    <row r="67" spans="14:15" x14ac:dyDescent="0.2">
      <c r="N67" s="41"/>
      <c r="O67" s="41"/>
    </row>
    <row r="68" spans="14:15" x14ac:dyDescent="0.2">
      <c r="O68" s="41"/>
    </row>
    <row r="69" spans="14:15" x14ac:dyDescent="0.2">
      <c r="N69" s="41"/>
    </row>
    <row r="70" spans="14:15" x14ac:dyDescent="0.2">
      <c r="N70" s="41"/>
    </row>
    <row r="71" spans="14:15" x14ac:dyDescent="0.2">
      <c r="N71" s="41"/>
    </row>
    <row r="72" spans="14:15" x14ac:dyDescent="0.2">
      <c r="N72" s="41"/>
    </row>
  </sheetData>
  <sheetProtection algorithmName="SHA-512" hashValue="t5Pnllp+3h2qPCog0eMhW3IGUHKoZkZ9gXiEdC0B19sCsJgXzOh26D/8Q85FShsvWaT6otiPN3ofKGmqsrmLhA==" saltValue="9AmOi/ce89jZIuZfp5Rdug==" spinCount="100000" sheet="1" selectLockedCells="1"/>
  <mergeCells count="26">
    <mergeCell ref="B24:D24"/>
    <mergeCell ref="B25:D25"/>
    <mergeCell ref="B26:D26"/>
    <mergeCell ref="A15:D15"/>
    <mergeCell ref="A19:D19"/>
    <mergeCell ref="A21:D21"/>
    <mergeCell ref="F1:G1"/>
    <mergeCell ref="F2:G2"/>
    <mergeCell ref="F7:G7"/>
    <mergeCell ref="I7:K7"/>
    <mergeCell ref="I15:K15"/>
    <mergeCell ref="I9:K9"/>
    <mergeCell ref="I11:K11"/>
    <mergeCell ref="I13:K13"/>
    <mergeCell ref="I2:K2"/>
    <mergeCell ref="I5:K5"/>
    <mergeCell ref="B27:D27"/>
    <mergeCell ref="B28:D28"/>
    <mergeCell ref="B34:D34"/>
    <mergeCell ref="B35:D35"/>
    <mergeCell ref="B36:D36"/>
    <mergeCell ref="B29:D29"/>
    <mergeCell ref="B30:D30"/>
    <mergeCell ref="B31:D31"/>
    <mergeCell ref="B32:D32"/>
    <mergeCell ref="B33:D3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workbookViewId="0">
      <selection activeCell="H4" sqref="H4"/>
    </sheetView>
  </sheetViews>
  <sheetFormatPr defaultRowHeight="15" x14ac:dyDescent="0.25"/>
  <cols>
    <col min="1" max="1" width="27.140625" bestFit="1" customWidth="1"/>
    <col min="2" max="2" width="7.5703125" style="32" bestFit="1" customWidth="1"/>
    <col min="3" max="3" width="12.7109375" style="1" customWidth="1"/>
    <col min="5" max="5" width="10.7109375" style="32" customWidth="1"/>
    <col min="6" max="6" width="11.7109375" style="1" customWidth="1"/>
    <col min="8" max="8" width="9.140625" style="32" bestFit="1" customWidth="1"/>
    <col min="9" max="9" width="11.28515625" style="1" customWidth="1"/>
    <col min="13" max="13" width="28.28515625" customWidth="1"/>
    <col min="14" max="14" width="15.140625" customWidth="1"/>
    <col min="15" max="15" width="17.7109375" customWidth="1"/>
    <col min="16" max="16" width="21.42578125" customWidth="1"/>
  </cols>
  <sheetData>
    <row r="1" spans="1:16" s="34" customFormat="1" x14ac:dyDescent="0.25">
      <c r="A1" s="34" t="s">
        <v>329</v>
      </c>
      <c r="B1" s="34">
        <v>12</v>
      </c>
      <c r="C1" s="35">
        <v>10</v>
      </c>
      <c r="E1" s="34">
        <v>12</v>
      </c>
      <c r="F1" s="35">
        <v>10</v>
      </c>
      <c r="H1" s="34">
        <v>12</v>
      </c>
      <c r="I1" s="35">
        <v>10</v>
      </c>
    </row>
    <row r="2" spans="1:16" ht="15.75" x14ac:dyDescent="0.25">
      <c r="A2" s="8" t="s">
        <v>296</v>
      </c>
      <c r="B2" s="32">
        <v>627.07000000000005</v>
      </c>
      <c r="C2" s="33">
        <f>B2*12/10</f>
        <v>752.48400000000004</v>
      </c>
      <c r="E2" s="32">
        <v>1254.1400000000001</v>
      </c>
      <c r="F2" s="33">
        <f>E2*12/10</f>
        <v>1504.9680000000001</v>
      </c>
      <c r="H2" s="32">
        <v>1630.38</v>
      </c>
      <c r="I2" s="33">
        <f>H2*12/10</f>
        <v>1956.4560000000001</v>
      </c>
      <c r="M2" s="8" t="s">
        <v>296</v>
      </c>
      <c r="N2" s="23">
        <v>752.48</v>
      </c>
      <c r="O2" s="23">
        <v>1504.97</v>
      </c>
      <c r="P2" s="23">
        <v>1956.46</v>
      </c>
    </row>
    <row r="3" spans="1:16" ht="15.75" x14ac:dyDescent="0.25">
      <c r="A3" s="8" t="s">
        <v>297</v>
      </c>
      <c r="B3" s="32">
        <v>878.48</v>
      </c>
      <c r="C3" s="33">
        <f t="shared" ref="C3:C11" si="0">B3*12/10</f>
        <v>1054.1759999999999</v>
      </c>
      <c r="E3" s="32">
        <v>1756.96</v>
      </c>
      <c r="F3" s="33">
        <f t="shared" ref="F3:F11" si="1">E3*12/10</f>
        <v>2108.3519999999999</v>
      </c>
      <c r="H3" s="32">
        <v>2284.0500000000002</v>
      </c>
      <c r="I3" s="33">
        <f t="shared" ref="I3:I11" si="2">H3*12/10</f>
        <v>2740.86</v>
      </c>
      <c r="M3" s="8" t="s">
        <v>297</v>
      </c>
      <c r="N3" s="23">
        <v>1054.18</v>
      </c>
      <c r="O3" s="23">
        <v>2108.35</v>
      </c>
      <c r="P3" s="23">
        <v>2740.86</v>
      </c>
    </row>
    <row r="4" spans="1:16" ht="15.75" x14ac:dyDescent="0.25">
      <c r="A4" s="8" t="s">
        <v>298</v>
      </c>
      <c r="B4" s="32">
        <v>669.75</v>
      </c>
      <c r="C4" s="33">
        <f t="shared" si="0"/>
        <v>803.7</v>
      </c>
      <c r="E4" s="32">
        <v>1339.5</v>
      </c>
      <c r="F4" s="33">
        <f t="shared" si="1"/>
        <v>1607.4</v>
      </c>
      <c r="H4" s="32">
        <v>1741.35</v>
      </c>
      <c r="I4" s="33">
        <f t="shared" si="2"/>
        <v>2089.62</v>
      </c>
      <c r="M4" s="8" t="s">
        <v>298</v>
      </c>
      <c r="N4" s="23">
        <v>803.7</v>
      </c>
      <c r="O4" s="23">
        <v>1607.4</v>
      </c>
      <c r="P4" s="23">
        <v>2089.62</v>
      </c>
    </row>
    <row r="5" spans="1:16" ht="15.75" x14ac:dyDescent="0.25">
      <c r="A5" s="8" t="s">
        <v>299</v>
      </c>
      <c r="B5" s="32">
        <v>356.5</v>
      </c>
      <c r="C5" s="33">
        <f t="shared" si="0"/>
        <v>427.8</v>
      </c>
      <c r="E5" s="32">
        <v>713</v>
      </c>
      <c r="F5" s="33">
        <f t="shared" si="1"/>
        <v>855.6</v>
      </c>
      <c r="H5" s="32">
        <v>926.9</v>
      </c>
      <c r="I5" s="33">
        <f t="shared" si="2"/>
        <v>1112.28</v>
      </c>
      <c r="M5" s="8" t="s">
        <v>299</v>
      </c>
      <c r="N5" s="23">
        <v>427.8</v>
      </c>
      <c r="O5" s="23">
        <v>855.6</v>
      </c>
      <c r="P5" s="23">
        <v>1112.28</v>
      </c>
    </row>
    <row r="6" spans="1:16" ht="15.75" x14ac:dyDescent="0.25">
      <c r="A6" s="8" t="s">
        <v>300</v>
      </c>
      <c r="B6" s="32">
        <v>584.27</v>
      </c>
      <c r="C6" s="33">
        <f t="shared" si="0"/>
        <v>701.12400000000002</v>
      </c>
      <c r="E6" s="32">
        <v>1168.54</v>
      </c>
      <c r="F6" s="33">
        <f t="shared" si="1"/>
        <v>1402.248</v>
      </c>
      <c r="H6" s="32">
        <v>1519.1</v>
      </c>
      <c r="I6" s="33">
        <f t="shared" si="2"/>
        <v>1822.9199999999996</v>
      </c>
      <c r="M6" s="8" t="s">
        <v>300</v>
      </c>
      <c r="N6" s="23">
        <v>701.12</v>
      </c>
      <c r="O6" s="23">
        <v>1402.25</v>
      </c>
      <c r="P6" s="23">
        <v>1822.92</v>
      </c>
    </row>
    <row r="7" spans="1:16" ht="15.75" x14ac:dyDescent="0.25">
      <c r="A7" s="8" t="s">
        <v>301</v>
      </c>
      <c r="B7" s="32">
        <v>618.64</v>
      </c>
      <c r="C7" s="33">
        <f t="shared" si="0"/>
        <v>742.36800000000005</v>
      </c>
      <c r="E7" s="32">
        <v>1237.28</v>
      </c>
      <c r="F7" s="33">
        <f t="shared" si="1"/>
        <v>1484.7360000000001</v>
      </c>
      <c r="H7" s="32">
        <v>1608.46</v>
      </c>
      <c r="I7" s="33">
        <f t="shared" si="2"/>
        <v>1930.152</v>
      </c>
      <c r="M7" s="8" t="s">
        <v>301</v>
      </c>
      <c r="N7" s="23">
        <v>742.37</v>
      </c>
      <c r="O7" s="23">
        <v>1484.74</v>
      </c>
      <c r="P7" s="23">
        <v>1930.15</v>
      </c>
    </row>
    <row r="8" spans="1:16" ht="15.75" x14ac:dyDescent="0.25">
      <c r="A8" s="8" t="s">
        <v>302</v>
      </c>
      <c r="B8" s="32">
        <v>669.61</v>
      </c>
      <c r="C8" s="33">
        <f t="shared" si="0"/>
        <v>803.53199999999993</v>
      </c>
      <c r="E8" s="32">
        <v>1339.22</v>
      </c>
      <c r="F8" s="33">
        <f t="shared" si="1"/>
        <v>1607.0639999999999</v>
      </c>
      <c r="H8" s="32">
        <v>1740.99</v>
      </c>
      <c r="I8" s="33">
        <f t="shared" si="2"/>
        <v>2089.1880000000001</v>
      </c>
      <c r="M8" s="8" t="s">
        <v>302</v>
      </c>
      <c r="N8" s="23">
        <v>803.53</v>
      </c>
      <c r="O8" s="23">
        <v>1607.06</v>
      </c>
      <c r="P8" s="23">
        <v>2089.19</v>
      </c>
    </row>
    <row r="9" spans="1:16" ht="15.75" x14ac:dyDescent="0.25">
      <c r="A9" s="8" t="s">
        <v>305</v>
      </c>
      <c r="B9" s="32">
        <v>654.5</v>
      </c>
      <c r="C9" s="33">
        <f t="shared" si="0"/>
        <v>785.4</v>
      </c>
      <c r="E9" s="32">
        <v>1309</v>
      </c>
      <c r="F9" s="33">
        <f t="shared" si="1"/>
        <v>1570.8</v>
      </c>
      <c r="H9" s="32">
        <v>1701.7</v>
      </c>
      <c r="I9" s="33">
        <f t="shared" si="2"/>
        <v>2042.0400000000002</v>
      </c>
      <c r="M9" s="21" t="s">
        <v>304</v>
      </c>
      <c r="N9" s="24"/>
      <c r="O9" s="24"/>
      <c r="P9" s="24"/>
    </row>
    <row r="10" spans="1:16" ht="15.75" x14ac:dyDescent="0.25">
      <c r="A10" s="8" t="s">
        <v>306</v>
      </c>
      <c r="B10" s="32">
        <v>420.77</v>
      </c>
      <c r="C10" s="33">
        <f t="shared" si="0"/>
        <v>504.92399999999998</v>
      </c>
      <c r="E10" s="32">
        <v>841.54</v>
      </c>
      <c r="F10" s="33">
        <f t="shared" si="1"/>
        <v>1009.848</v>
      </c>
      <c r="H10" s="32">
        <v>1094</v>
      </c>
      <c r="I10" s="33">
        <f t="shared" si="2"/>
        <v>1312.8</v>
      </c>
      <c r="M10" s="8" t="s">
        <v>305</v>
      </c>
      <c r="N10" s="23">
        <v>785.4</v>
      </c>
      <c r="O10" s="23">
        <v>1570.8</v>
      </c>
      <c r="P10" s="23">
        <v>2042.04</v>
      </c>
    </row>
    <row r="11" spans="1:16" ht="15.75" x14ac:dyDescent="0.25">
      <c r="A11" s="8" t="s">
        <v>307</v>
      </c>
      <c r="B11" s="32">
        <v>843.78</v>
      </c>
      <c r="C11" s="33">
        <f t="shared" si="0"/>
        <v>1012.5360000000001</v>
      </c>
      <c r="E11" s="32">
        <v>1687.56</v>
      </c>
      <c r="F11" s="33">
        <f t="shared" si="1"/>
        <v>2025.0720000000001</v>
      </c>
      <c r="H11" s="32">
        <v>2193.83</v>
      </c>
      <c r="I11" s="33">
        <f t="shared" si="2"/>
        <v>2632.596</v>
      </c>
      <c r="M11" s="8" t="s">
        <v>306</v>
      </c>
      <c r="N11" s="23">
        <v>504.92</v>
      </c>
      <c r="O11" s="23">
        <v>1009.85</v>
      </c>
      <c r="P11" s="23">
        <v>1312.8</v>
      </c>
    </row>
    <row r="12" spans="1:16" ht="15.75" x14ac:dyDescent="0.25">
      <c r="M12" s="8" t="s">
        <v>307</v>
      </c>
      <c r="N12" s="23">
        <v>1012.54</v>
      </c>
      <c r="O12" s="23">
        <v>2025.07</v>
      </c>
      <c r="P12" s="23">
        <v>2632.6</v>
      </c>
    </row>
  </sheetData>
  <sheetProtection algorithmName="SHA-512" hashValue="A7y5/z3/m+vBRJzwpkjGjT6I9dIXA8dSrG4RCjbhLlUPvLdK5TiOd5TRsL3nDG2ErDhlYfz39F7te8BnSrJmZw==" saltValue="ySaEA14nEApgvA4Jjwr+XQ==" spinCount="100000" sheet="1" objects="1" scenarios="1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7" sqref="C7"/>
    </sheetView>
  </sheetViews>
  <sheetFormatPr defaultRowHeight="15" x14ac:dyDescent="0.2"/>
  <cols>
    <col min="1" max="1" width="29.28515625" style="8" customWidth="1"/>
    <col min="2" max="2" width="9.5703125" style="19" bestFit="1" customWidth="1"/>
    <col min="3" max="16384" width="9.140625" style="8"/>
  </cols>
  <sheetData>
    <row r="1" spans="1:2" x14ac:dyDescent="0.2">
      <c r="A1" s="17" t="s">
        <v>308</v>
      </c>
      <c r="B1" s="18"/>
    </row>
    <row r="2" spans="1:2" x14ac:dyDescent="0.2">
      <c r="A2" s="20" t="s">
        <v>303</v>
      </c>
      <c r="B2" s="22"/>
    </row>
    <row r="3" spans="1:2" x14ac:dyDescent="0.2">
      <c r="A3" s="8" t="s">
        <v>309</v>
      </c>
      <c r="B3" s="23">
        <v>44.56</v>
      </c>
    </row>
    <row r="4" spans="1:2" x14ac:dyDescent="0.2">
      <c r="A4" s="21" t="s">
        <v>304</v>
      </c>
      <c r="B4" s="24"/>
    </row>
    <row r="5" spans="1:2" x14ac:dyDescent="0.2">
      <c r="A5" s="8" t="s">
        <v>311</v>
      </c>
      <c r="B5" s="23">
        <v>183.37</v>
      </c>
    </row>
    <row r="6" spans="1:2" x14ac:dyDescent="0.2">
      <c r="A6" s="8" t="s">
        <v>310</v>
      </c>
      <c r="B6" s="23">
        <v>120.71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Estimate Tool</vt:lpstr>
      <vt:lpstr>Job Descriptions</vt:lpstr>
      <vt:lpstr>Salary Schedule</vt:lpstr>
      <vt:lpstr>CalPERS Medical Plan</vt:lpstr>
      <vt:lpstr>SISC Medical Plan</vt:lpstr>
      <vt:lpstr>2019 CalPers Rate</vt:lpstr>
      <vt:lpstr>Dental Plan</vt:lpstr>
    </vt:vector>
  </TitlesOfParts>
  <Company>Mt. San Antonio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Gallegos, Zakiel I.</dc:creator>
  <cp:lastModifiedBy>Gallegos, Zakiel I.</cp:lastModifiedBy>
  <cp:lastPrinted>2019-06-06T19:04:01Z</cp:lastPrinted>
  <dcterms:created xsi:type="dcterms:W3CDTF">2018-04-30T19:52:04Z</dcterms:created>
  <dcterms:modified xsi:type="dcterms:W3CDTF">2019-06-13T19:07:19Z</dcterms:modified>
</cp:coreProperties>
</file>